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0695"/>
  </bookViews>
  <sheets>
    <sheet name="Прейскурант &quot;Прим.МВЛ&quot;" sheetId="1" r:id="rId1"/>
  </sheets>
  <calcPr calcId="152511"/>
</workbook>
</file>

<file path=xl/calcChain.xml><?xml version="1.0" encoding="utf-8"?>
<calcChain xmlns="http://schemas.openxmlformats.org/spreadsheetml/2006/main">
  <c r="G1124" i="1" l="1"/>
  <c r="H1124" i="1" s="1"/>
  <c r="G650" i="1" l="1"/>
  <c r="G649" i="1"/>
  <c r="G477" i="1"/>
  <c r="G476" i="1"/>
  <c r="G10" i="1"/>
  <c r="G9" i="1"/>
  <c r="G495" i="1" l="1"/>
  <c r="H495" i="1" s="1"/>
  <c r="G494" i="1"/>
  <c r="H494" i="1" s="1"/>
  <c r="G492" i="1"/>
  <c r="H492" i="1" s="1"/>
  <c r="G491" i="1"/>
  <c r="H491" i="1" s="1"/>
  <c r="G488" i="1"/>
  <c r="H488" i="1" s="1"/>
  <c r="G487" i="1"/>
  <c r="H487" i="1" s="1"/>
  <c r="G485" i="1"/>
  <c r="H485" i="1" s="1"/>
  <c r="G484" i="1"/>
  <c r="H484" i="1" s="1"/>
  <c r="G483" i="1"/>
  <c r="H483" i="1" s="1"/>
  <c r="G155" i="1" l="1"/>
  <c r="H155" i="1" s="1"/>
  <c r="G156" i="1"/>
  <c r="H156" i="1" s="1"/>
  <c r="G157" i="1"/>
  <c r="H157" i="1" s="1"/>
  <c r="G158" i="1"/>
  <c r="H158" i="1" s="1"/>
  <c r="G159" i="1"/>
  <c r="H159" i="1" s="1"/>
  <c r="G131" i="1" l="1"/>
  <c r="H131" i="1" s="1"/>
  <c r="G999" i="1" l="1"/>
  <c r="H999" i="1" s="1"/>
  <c r="G998" i="1" l="1"/>
  <c r="G997" i="1"/>
  <c r="H997" i="1" l="1"/>
  <c r="H998" i="1"/>
  <c r="H477" i="1" l="1"/>
  <c r="H476" i="1"/>
  <c r="H650" i="1"/>
  <c r="H649" i="1"/>
  <c r="H10" i="1"/>
  <c r="H9" i="1"/>
  <c r="G500" i="1" l="1"/>
  <c r="H500" i="1" s="1"/>
  <c r="G499" i="1"/>
  <c r="H499" i="1" s="1"/>
  <c r="B595" i="1" l="1"/>
  <c r="B596" i="1" s="1"/>
  <c r="B597" i="1" s="1"/>
  <c r="B598" i="1" s="1"/>
  <c r="B599" i="1" s="1"/>
  <c r="B600" i="1" s="1"/>
  <c r="B601" i="1" s="1"/>
  <c r="B602" i="1" s="1"/>
  <c r="B603" i="1" s="1"/>
  <c r="B604" i="1" s="1"/>
  <c r="B606" i="1" s="1"/>
  <c r="B607" i="1" s="1"/>
  <c r="B608" i="1" s="1"/>
  <c r="B609" i="1" s="1"/>
  <c r="B610" i="1" s="1"/>
  <c r="B611" i="1" s="1"/>
  <c r="B612" i="1" s="1"/>
  <c r="B613" i="1" s="1"/>
  <c r="B614" i="1" s="1"/>
  <c r="B615" i="1" s="1"/>
  <c r="B616" i="1" s="1"/>
  <c r="B617" i="1" s="1"/>
  <c r="B619" i="1" s="1"/>
  <c r="B620" i="1" s="1"/>
  <c r="B621" i="1" s="1"/>
  <c r="B622" i="1" s="1"/>
  <c r="B623" i="1" s="1"/>
  <c r="B624" i="1" s="1"/>
  <c r="B626" i="1" s="1"/>
  <c r="B627" i="1" s="1"/>
  <c r="B628" i="1" s="1"/>
  <c r="B629" i="1" s="1"/>
  <c r="B630" i="1" s="1"/>
  <c r="B631" i="1" s="1"/>
  <c r="B632" i="1" s="1"/>
  <c r="B633" i="1" s="1"/>
  <c r="B634" i="1" s="1"/>
  <c r="B635" i="1" s="1"/>
  <c r="B636" i="1" s="1"/>
  <c r="B637" i="1" s="1"/>
  <c r="B638" i="1" s="1"/>
  <c r="B639" i="1" s="1"/>
  <c r="B640" i="1" s="1"/>
  <c r="B641" i="1" s="1"/>
  <c r="B642" i="1" s="1"/>
  <c r="B644" i="1" s="1"/>
  <c r="B645" i="1" s="1"/>
  <c r="G645" i="1"/>
  <c r="H645" i="1" s="1"/>
  <c r="G644" i="1"/>
  <c r="H644" i="1" s="1"/>
  <c r="G642" i="1"/>
  <c r="H642" i="1" s="1"/>
  <c r="G641" i="1"/>
  <c r="H641" i="1" s="1"/>
  <c r="G640" i="1"/>
  <c r="H640" i="1" s="1"/>
  <c r="G639" i="1"/>
  <c r="H639" i="1" s="1"/>
  <c r="G638" i="1"/>
  <c r="H638" i="1" s="1"/>
  <c r="G637" i="1"/>
  <c r="H637" i="1" s="1"/>
  <c r="G636" i="1"/>
  <c r="H636" i="1" s="1"/>
  <c r="G635" i="1"/>
  <c r="H635" i="1" s="1"/>
  <c r="G634" i="1"/>
  <c r="H634" i="1" s="1"/>
  <c r="G633" i="1"/>
  <c r="H633" i="1" s="1"/>
  <c r="G632" i="1"/>
  <c r="H632" i="1" s="1"/>
  <c r="G631" i="1"/>
  <c r="H631" i="1" s="1"/>
  <c r="G630" i="1"/>
  <c r="H630" i="1" s="1"/>
  <c r="G629" i="1"/>
  <c r="H629" i="1" s="1"/>
  <c r="G628" i="1"/>
  <c r="H628" i="1" s="1"/>
  <c r="G627" i="1"/>
  <c r="H627" i="1" s="1"/>
  <c r="G626" i="1"/>
  <c r="H626" i="1" s="1"/>
  <c r="G624" i="1"/>
  <c r="H624" i="1" s="1"/>
  <c r="G623" i="1"/>
  <c r="H623" i="1" s="1"/>
  <c r="G622" i="1"/>
  <c r="H622" i="1" s="1"/>
  <c r="G621" i="1"/>
  <c r="H621" i="1" s="1"/>
  <c r="G620" i="1"/>
  <c r="H620" i="1" s="1"/>
  <c r="G619" i="1"/>
  <c r="H619" i="1" s="1"/>
  <c r="G617" i="1"/>
  <c r="H617" i="1" s="1"/>
  <c r="G616" i="1"/>
  <c r="H616" i="1" s="1"/>
  <c r="G615" i="1"/>
  <c r="H615" i="1" s="1"/>
  <c r="G614" i="1"/>
  <c r="H614" i="1" s="1"/>
  <c r="G613" i="1"/>
  <c r="H613" i="1" s="1"/>
  <c r="G612" i="1"/>
  <c r="H612" i="1" s="1"/>
  <c r="G611" i="1"/>
  <c r="H611" i="1" s="1"/>
  <c r="G610" i="1"/>
  <c r="H610" i="1" s="1"/>
  <c r="G609" i="1"/>
  <c r="H609" i="1" s="1"/>
  <c r="G608" i="1"/>
  <c r="H608" i="1" s="1"/>
  <c r="G607" i="1"/>
  <c r="H607" i="1" s="1"/>
  <c r="G606" i="1"/>
  <c r="H606" i="1" s="1"/>
  <c r="G604" i="1"/>
  <c r="H604" i="1" s="1"/>
  <c r="G603" i="1"/>
  <c r="H603" i="1" s="1"/>
  <c r="G602" i="1"/>
  <c r="H602" i="1" s="1"/>
  <c r="G601" i="1"/>
  <c r="H601" i="1" s="1"/>
  <c r="G600" i="1"/>
  <c r="H600" i="1" s="1"/>
  <c r="G599" i="1"/>
  <c r="H599" i="1" s="1"/>
  <c r="G598" i="1"/>
  <c r="H598" i="1" s="1"/>
  <c r="G597" i="1"/>
  <c r="H597" i="1" s="1"/>
  <c r="G596" i="1"/>
  <c r="H596" i="1" s="1"/>
  <c r="G595" i="1"/>
  <c r="H595" i="1" s="1"/>
  <c r="G594" i="1"/>
  <c r="H594" i="1" s="1"/>
  <c r="G592" i="1"/>
  <c r="H592" i="1" s="1"/>
  <c r="G591" i="1"/>
  <c r="H591" i="1" s="1"/>
  <c r="G589" i="1"/>
  <c r="H589" i="1" s="1"/>
  <c r="G588" i="1"/>
  <c r="H588" i="1" s="1"/>
  <c r="G587" i="1"/>
  <c r="H587" i="1" s="1"/>
  <c r="G586" i="1"/>
  <c r="H586" i="1" s="1"/>
  <c r="G585" i="1"/>
  <c r="H585" i="1" s="1"/>
  <c r="G584" i="1"/>
  <c r="H584" i="1" s="1"/>
  <c r="G583" i="1"/>
  <c r="H583" i="1" s="1"/>
  <c r="G581" i="1"/>
  <c r="H581" i="1" s="1"/>
  <c r="G580" i="1"/>
  <c r="H580" i="1" s="1"/>
  <c r="G579" i="1"/>
  <c r="H579" i="1" s="1"/>
  <c r="G578" i="1"/>
  <c r="H578" i="1" s="1"/>
  <c r="G577" i="1"/>
  <c r="H577" i="1" s="1"/>
  <c r="G576" i="1"/>
  <c r="H576" i="1" s="1"/>
  <c r="G575" i="1"/>
  <c r="H575" i="1" s="1"/>
  <c r="G574" i="1"/>
  <c r="H574" i="1" s="1"/>
  <c r="G573" i="1"/>
  <c r="H573" i="1" s="1"/>
  <c r="G572" i="1"/>
  <c r="H572" i="1" s="1"/>
  <c r="G571" i="1"/>
  <c r="H571" i="1" s="1"/>
  <c r="G570" i="1"/>
  <c r="H570" i="1" s="1"/>
  <c r="G569" i="1"/>
  <c r="H569" i="1" s="1"/>
  <c r="G568" i="1"/>
  <c r="H568" i="1" s="1"/>
  <c r="G567" i="1"/>
  <c r="H567" i="1" s="1"/>
  <c r="G566" i="1"/>
  <c r="H566" i="1" s="1"/>
  <c r="G565" i="1"/>
  <c r="H565" i="1" s="1"/>
  <c r="G564" i="1"/>
  <c r="H564" i="1" s="1"/>
  <c r="G563" i="1"/>
  <c r="H563" i="1" s="1"/>
  <c r="G562" i="1"/>
  <c r="H562" i="1" s="1"/>
  <c r="G561" i="1"/>
  <c r="H561" i="1" s="1"/>
  <c r="G560" i="1"/>
  <c r="H560" i="1" s="1"/>
  <c r="G559" i="1"/>
  <c r="H559" i="1" s="1"/>
  <c r="G558" i="1"/>
  <c r="H558" i="1" s="1"/>
  <c r="G557" i="1"/>
  <c r="H557" i="1" s="1"/>
  <c r="G556" i="1"/>
  <c r="H556" i="1" s="1"/>
  <c r="G555" i="1"/>
  <c r="H555" i="1" s="1"/>
  <c r="G554" i="1"/>
  <c r="H554" i="1" s="1"/>
  <c r="G552" i="1"/>
  <c r="H552" i="1" s="1"/>
  <c r="G551" i="1"/>
  <c r="H551" i="1" s="1"/>
  <c r="G550" i="1"/>
  <c r="H550" i="1" s="1"/>
  <c r="G549" i="1"/>
  <c r="H549" i="1" s="1"/>
  <c r="G548" i="1"/>
  <c r="H548" i="1" s="1"/>
  <c r="G547" i="1"/>
  <c r="H547" i="1" s="1"/>
  <c r="G546" i="1"/>
  <c r="H546" i="1" s="1"/>
  <c r="G545" i="1"/>
  <c r="H545" i="1" s="1"/>
  <c r="G544" i="1"/>
  <c r="H544" i="1" s="1"/>
  <c r="G543" i="1"/>
  <c r="H543" i="1" s="1"/>
  <c r="G542" i="1"/>
  <c r="H542" i="1" s="1"/>
  <c r="G541" i="1"/>
  <c r="H541" i="1" s="1"/>
  <c r="G540" i="1"/>
  <c r="H540" i="1" s="1"/>
  <c r="G539" i="1"/>
  <c r="H539" i="1" s="1"/>
  <c r="G537" i="1"/>
  <c r="H537" i="1" s="1"/>
  <c r="G536" i="1"/>
  <c r="H536" i="1" s="1"/>
  <c r="G535" i="1"/>
  <c r="H535" i="1" s="1"/>
  <c r="G534" i="1"/>
  <c r="H534" i="1" s="1"/>
  <c r="G533" i="1"/>
  <c r="H533" i="1" s="1"/>
  <c r="G531" i="1"/>
  <c r="H531" i="1" s="1"/>
  <c r="G530" i="1"/>
  <c r="H530" i="1" s="1"/>
  <c r="G529" i="1"/>
  <c r="H529" i="1" s="1"/>
  <c r="G528" i="1"/>
  <c r="H528" i="1" s="1"/>
  <c r="G527" i="1"/>
  <c r="H527" i="1" s="1"/>
  <c r="G526" i="1"/>
  <c r="H526" i="1" s="1"/>
  <c r="G525" i="1"/>
  <c r="H525" i="1" s="1"/>
  <c r="G524" i="1"/>
  <c r="H524" i="1" s="1"/>
  <c r="G523" i="1"/>
  <c r="H523" i="1" s="1"/>
  <c r="G522" i="1"/>
  <c r="H522" i="1" s="1"/>
  <c r="G521" i="1"/>
  <c r="H521" i="1" s="1"/>
  <c r="G520" i="1"/>
  <c r="H520" i="1" s="1"/>
  <c r="G519" i="1"/>
  <c r="H519" i="1" s="1"/>
  <c r="G518" i="1"/>
  <c r="H518" i="1" s="1"/>
  <c r="G517" i="1"/>
  <c r="H517" i="1" s="1"/>
  <c r="G516" i="1"/>
  <c r="H516" i="1" s="1"/>
  <c r="G515" i="1"/>
  <c r="H515" i="1" s="1"/>
  <c r="G514" i="1"/>
  <c r="H514" i="1" s="1"/>
  <c r="G513" i="1"/>
  <c r="H513" i="1" s="1"/>
  <c r="G512" i="1"/>
  <c r="H512" i="1" s="1"/>
  <c r="G511" i="1"/>
  <c r="H511" i="1" s="1"/>
  <c r="G510" i="1"/>
  <c r="H510" i="1" s="1"/>
  <c r="G509" i="1"/>
  <c r="H509" i="1" s="1"/>
  <c r="G508" i="1"/>
  <c r="H508" i="1" s="1"/>
  <c r="G507" i="1"/>
  <c r="H507" i="1" s="1"/>
  <c r="G506" i="1"/>
  <c r="H506" i="1" s="1"/>
  <c r="G505" i="1"/>
  <c r="H505" i="1" s="1"/>
  <c r="G504" i="1"/>
  <c r="H504" i="1" s="1"/>
  <c r="G503" i="1"/>
  <c r="H503" i="1" s="1"/>
  <c r="G2012" i="1" l="1"/>
  <c r="H2012" i="1" s="1"/>
  <c r="G2011" i="1"/>
  <c r="H2011" i="1" s="1"/>
  <c r="G2010" i="1"/>
  <c r="H2010" i="1" s="1"/>
  <c r="G2009" i="1"/>
  <c r="H2009" i="1" s="1"/>
  <c r="G2008" i="1"/>
  <c r="H2008" i="1" s="1"/>
  <c r="G2006" i="1"/>
  <c r="H2006" i="1" s="1"/>
  <c r="G2005" i="1"/>
  <c r="H2005" i="1" s="1"/>
  <c r="G2004" i="1"/>
  <c r="H2004" i="1" s="1"/>
  <c r="G2003" i="1"/>
  <c r="H2003" i="1" s="1"/>
  <c r="G2002" i="1"/>
  <c r="H2002" i="1" s="1"/>
  <c r="G2001" i="1"/>
  <c r="H2001" i="1" s="1"/>
  <c r="G2000" i="1"/>
  <c r="H2000" i="1" s="1"/>
  <c r="G1999" i="1"/>
  <c r="H1999" i="1" s="1"/>
  <c r="G1998" i="1"/>
  <c r="H1998" i="1" s="1"/>
  <c r="G1997" i="1"/>
  <c r="H1997" i="1" s="1"/>
  <c r="G1996" i="1"/>
  <c r="H1996" i="1" s="1"/>
  <c r="G1995" i="1"/>
  <c r="H1995" i="1" s="1"/>
  <c r="G1994" i="1"/>
  <c r="H1994" i="1" s="1"/>
  <c r="G1993" i="1"/>
  <c r="H1993" i="1" s="1"/>
  <c r="G1992" i="1"/>
  <c r="H1992" i="1" s="1"/>
  <c r="G1990" i="1"/>
  <c r="H1990" i="1" s="1"/>
  <c r="G1989" i="1"/>
  <c r="H1989" i="1" s="1"/>
  <c r="G1988" i="1"/>
  <c r="H1988" i="1" s="1"/>
  <c r="G1987" i="1"/>
  <c r="H1987" i="1" s="1"/>
  <c r="G1986" i="1"/>
  <c r="H1986" i="1" s="1"/>
  <c r="G1985" i="1"/>
  <c r="H1985" i="1" s="1"/>
  <c r="G1983" i="1"/>
  <c r="H1983" i="1" s="1"/>
  <c r="G1982" i="1"/>
  <c r="H1982" i="1" s="1"/>
  <c r="G1981" i="1"/>
  <c r="H1981" i="1" s="1"/>
  <c r="G1980" i="1"/>
  <c r="H1980" i="1" s="1"/>
  <c r="G1979" i="1"/>
  <c r="H1979" i="1" s="1"/>
  <c r="G1978" i="1"/>
  <c r="H1978" i="1" s="1"/>
  <c r="G1977" i="1"/>
  <c r="H1977" i="1" s="1"/>
  <c r="G1976" i="1"/>
  <c r="H1976" i="1" s="1"/>
  <c r="G1956" i="1"/>
  <c r="H1956" i="1" s="1"/>
  <c r="G1955" i="1"/>
  <c r="H1955" i="1" s="1"/>
  <c r="G1954" i="1"/>
  <c r="H1954" i="1" s="1"/>
  <c r="G1953" i="1"/>
  <c r="H1953" i="1" s="1"/>
  <c r="G1952" i="1"/>
  <c r="H1952" i="1" s="1"/>
  <c r="G1951" i="1"/>
  <c r="H1951" i="1" s="1"/>
  <c r="G1950" i="1"/>
  <c r="H1950" i="1" s="1"/>
  <c r="G1949" i="1"/>
  <c r="H1949" i="1" s="1"/>
  <c r="G1948" i="1"/>
  <c r="H1948" i="1" s="1"/>
  <c r="G1947" i="1"/>
  <c r="H1947" i="1" s="1"/>
  <c r="G1946" i="1"/>
  <c r="H1946" i="1" s="1"/>
  <c r="G1945" i="1"/>
  <c r="H1945" i="1" s="1"/>
  <c r="G1944" i="1"/>
  <c r="H1944" i="1" s="1"/>
  <c r="G1943" i="1"/>
  <c r="H1943" i="1" s="1"/>
  <c r="G1942" i="1"/>
  <c r="H1942" i="1" s="1"/>
  <c r="G1939" i="1"/>
  <c r="H1939" i="1" s="1"/>
  <c r="G1938" i="1"/>
  <c r="H1938" i="1" s="1"/>
  <c r="G1937" i="1"/>
  <c r="H1937" i="1" s="1"/>
  <c r="G1936" i="1"/>
  <c r="H1936" i="1" s="1"/>
  <c r="G1935" i="1"/>
  <c r="H1935" i="1" s="1"/>
  <c r="G1932" i="1"/>
  <c r="H1932" i="1" s="1"/>
  <c r="G1931" i="1"/>
  <c r="H1931" i="1" s="1"/>
  <c r="G1930" i="1"/>
  <c r="H1930" i="1" s="1"/>
  <c r="G1929" i="1"/>
  <c r="H1929" i="1" s="1"/>
  <c r="G1928" i="1"/>
  <c r="H1928" i="1" s="1"/>
  <c r="G1926" i="1"/>
  <c r="H1926" i="1" s="1"/>
  <c r="G1925" i="1"/>
  <c r="H1925" i="1" s="1"/>
  <c r="G1924" i="1"/>
  <c r="H1924" i="1" s="1"/>
  <c r="G1922" i="1"/>
  <c r="H1922" i="1" s="1"/>
  <c r="G1921" i="1"/>
  <c r="H1921" i="1" s="1"/>
  <c r="G1920" i="1"/>
  <c r="H1920" i="1" s="1"/>
  <c r="G1918" i="1"/>
  <c r="H1918" i="1" s="1"/>
  <c r="G1917" i="1"/>
  <c r="H1917" i="1" s="1"/>
  <c r="G1916" i="1"/>
  <c r="H1916" i="1" s="1"/>
  <c r="G1914" i="1"/>
  <c r="H1914" i="1" s="1"/>
  <c r="G1913" i="1"/>
  <c r="H1913" i="1" s="1"/>
  <c r="G1912" i="1"/>
  <c r="H1912" i="1" s="1"/>
  <c r="G1911" i="1"/>
  <c r="H1911" i="1" s="1"/>
  <c r="G1909" i="1"/>
  <c r="H1909" i="1" s="1"/>
  <c r="G1908" i="1"/>
  <c r="H1908" i="1" s="1"/>
  <c r="G1907" i="1"/>
  <c r="H1907" i="1" s="1"/>
  <c r="G1905" i="1"/>
  <c r="H1905" i="1" s="1"/>
  <c r="G1904" i="1"/>
  <c r="H1904" i="1" s="1"/>
  <c r="G1903" i="1"/>
  <c r="H1903" i="1" s="1"/>
  <c r="G1902" i="1"/>
  <c r="H1902" i="1" s="1"/>
  <c r="G1901" i="1"/>
  <c r="H1901" i="1" s="1"/>
  <c r="G1900" i="1"/>
  <c r="H1900" i="1" s="1"/>
  <c r="G1899" i="1"/>
  <c r="H1899" i="1" s="1"/>
  <c r="G1897" i="1"/>
  <c r="H1897" i="1" s="1"/>
  <c r="G1896" i="1"/>
  <c r="H1896" i="1" s="1"/>
  <c r="G1895" i="1"/>
  <c r="H1895" i="1" s="1"/>
  <c r="G1894" i="1"/>
  <c r="H1894" i="1" s="1"/>
  <c r="G1893" i="1"/>
  <c r="H1893" i="1" s="1"/>
  <c r="G1891" i="1"/>
  <c r="H1891" i="1" s="1"/>
  <c r="G1890" i="1"/>
  <c r="H1890" i="1" s="1"/>
  <c r="G1889" i="1"/>
  <c r="H1889" i="1" s="1"/>
  <c r="G1887" i="1"/>
  <c r="H1887" i="1" s="1"/>
  <c r="G1886" i="1"/>
  <c r="H1886" i="1" s="1"/>
  <c r="G1885" i="1"/>
  <c r="H1885" i="1" s="1"/>
  <c r="G1884" i="1"/>
  <c r="H1884" i="1" s="1"/>
  <c r="G1882" i="1"/>
  <c r="H1882" i="1" s="1"/>
  <c r="G1880" i="1"/>
  <c r="H1880" i="1" s="1"/>
  <c r="G1879" i="1"/>
  <c r="H1879" i="1" s="1"/>
  <c r="G1878" i="1"/>
  <c r="H1878" i="1" s="1"/>
  <c r="G1877" i="1"/>
  <c r="H1877" i="1" s="1"/>
  <c r="G1876" i="1"/>
  <c r="H1876" i="1" s="1"/>
  <c r="G1875" i="1"/>
  <c r="H1875" i="1" s="1"/>
  <c r="G1874" i="1"/>
  <c r="H1874" i="1" s="1"/>
  <c r="G1873" i="1"/>
  <c r="H1873" i="1" s="1"/>
  <c r="G1872" i="1"/>
  <c r="H1872" i="1" s="1"/>
  <c r="G1870" i="1"/>
  <c r="H1870" i="1" s="1"/>
  <c r="G1869" i="1"/>
  <c r="H1869" i="1" s="1"/>
  <c r="G1868" i="1"/>
  <c r="H1868" i="1" s="1"/>
  <c r="G1867" i="1"/>
  <c r="H1867" i="1" s="1"/>
  <c r="G1866" i="1"/>
  <c r="H1866" i="1" s="1"/>
  <c r="G1865" i="1"/>
  <c r="H1865" i="1" s="1"/>
  <c r="G1864" i="1"/>
  <c r="H1864" i="1" s="1"/>
  <c r="G1863" i="1"/>
  <c r="H1863" i="1" s="1"/>
  <c r="G1862" i="1"/>
  <c r="H1862" i="1" s="1"/>
  <c r="G1861" i="1"/>
  <c r="H1861" i="1" s="1"/>
  <c r="G1860" i="1"/>
  <c r="H1860" i="1" s="1"/>
  <c r="G1859" i="1"/>
  <c r="H1859" i="1" s="1"/>
  <c r="G1858" i="1"/>
  <c r="H1858" i="1" s="1"/>
  <c r="G1856" i="1"/>
  <c r="H1856" i="1" s="1"/>
  <c r="G1855" i="1"/>
  <c r="H1855" i="1" s="1"/>
  <c r="G1854" i="1"/>
  <c r="H1854" i="1" s="1"/>
  <c r="G1852" i="1"/>
  <c r="H1852" i="1" s="1"/>
  <c r="G1850" i="1"/>
  <c r="H1850" i="1" s="1"/>
  <c r="G1849" i="1"/>
  <c r="H1849" i="1" s="1"/>
  <c r="G1847" i="1"/>
  <c r="H1847" i="1" s="1"/>
  <c r="G1846" i="1"/>
  <c r="H1846" i="1" s="1"/>
  <c r="G1845" i="1"/>
  <c r="H1845" i="1" s="1"/>
  <c r="G1844" i="1"/>
  <c r="H1844" i="1" s="1"/>
  <c r="G1843" i="1"/>
  <c r="H1843" i="1" s="1"/>
  <c r="G1840" i="1"/>
  <c r="H1840" i="1" s="1"/>
  <c r="G1839" i="1"/>
  <c r="H1839" i="1" s="1"/>
  <c r="G1838" i="1"/>
  <c r="H1838" i="1" s="1"/>
  <c r="G1837" i="1"/>
  <c r="H1837" i="1" s="1"/>
  <c r="G1835" i="1"/>
  <c r="H1835" i="1" s="1"/>
  <c r="G1834" i="1"/>
  <c r="H1834" i="1" s="1"/>
  <c r="G1830" i="1"/>
  <c r="H1830" i="1" s="1"/>
  <c r="G1829" i="1"/>
  <c r="H1829" i="1" s="1"/>
  <c r="G1828" i="1"/>
  <c r="H1828" i="1" s="1"/>
  <c r="G1827" i="1"/>
  <c r="H1827" i="1" s="1"/>
  <c r="G1825" i="1"/>
  <c r="H1825" i="1" s="1"/>
  <c r="G1824" i="1"/>
  <c r="H1824" i="1" s="1"/>
  <c r="G1823" i="1"/>
  <c r="H1823" i="1" s="1"/>
  <c r="G1822" i="1"/>
  <c r="H1822" i="1" s="1"/>
  <c r="G1820" i="1"/>
  <c r="H1820" i="1" s="1"/>
  <c r="G1819" i="1"/>
  <c r="H1819" i="1" s="1"/>
  <c r="G1818" i="1"/>
  <c r="H1818" i="1" s="1"/>
  <c r="G1816" i="1"/>
  <c r="H1816" i="1" s="1"/>
  <c r="G1815" i="1"/>
  <c r="H1815" i="1" s="1"/>
  <c r="G1813" i="1"/>
  <c r="H1813" i="1" s="1"/>
  <c r="G1812" i="1"/>
  <c r="H1812" i="1" s="1"/>
  <c r="G1811" i="1"/>
  <c r="H1811" i="1" s="1"/>
  <c r="G1810" i="1"/>
  <c r="H1810" i="1" s="1"/>
  <c r="G1809" i="1"/>
  <c r="H1809" i="1" s="1"/>
  <c r="G1808" i="1"/>
  <c r="H1808" i="1" s="1"/>
  <c r="G1806" i="1"/>
  <c r="H1806" i="1" s="1"/>
  <c r="G1805" i="1"/>
  <c r="H1805" i="1" s="1"/>
  <c r="G1804" i="1"/>
  <c r="H1804" i="1" s="1"/>
  <c r="G1803" i="1"/>
  <c r="H1803" i="1" s="1"/>
  <c r="G1802" i="1"/>
  <c r="H1802" i="1" s="1"/>
  <c r="G1801" i="1"/>
  <c r="H1801" i="1" s="1"/>
  <c r="G1799" i="1"/>
  <c r="H1799" i="1" s="1"/>
  <c r="G1798" i="1"/>
  <c r="H1798" i="1" s="1"/>
  <c r="G1797" i="1"/>
  <c r="H1797" i="1" s="1"/>
  <c r="G1796" i="1"/>
  <c r="H1796" i="1" s="1"/>
  <c r="G1795" i="1"/>
  <c r="H1795" i="1" s="1"/>
  <c r="G1794" i="1"/>
  <c r="H1794" i="1" s="1"/>
  <c r="G1793" i="1"/>
  <c r="H1793" i="1" s="1"/>
  <c r="G1792" i="1"/>
  <c r="H1792" i="1" s="1"/>
  <c r="G1791" i="1"/>
  <c r="H1791" i="1" s="1"/>
  <c r="G1790" i="1"/>
  <c r="H1790" i="1" s="1"/>
  <c r="G1789" i="1"/>
  <c r="H1789" i="1" s="1"/>
  <c r="G1788" i="1"/>
  <c r="H1788" i="1" s="1"/>
  <c r="G1787" i="1"/>
  <c r="H1787" i="1" s="1"/>
  <c r="G1784" i="1"/>
  <c r="H1784" i="1" s="1"/>
  <c r="G1783" i="1"/>
  <c r="H1783" i="1" s="1"/>
  <c r="G1782" i="1"/>
  <c r="H1782" i="1" s="1"/>
  <c r="G1781" i="1"/>
  <c r="H1781" i="1" s="1"/>
  <c r="G1780" i="1"/>
  <c r="H1780" i="1" s="1"/>
  <c r="G1779" i="1"/>
  <c r="H1779" i="1" s="1"/>
  <c r="G1778" i="1"/>
  <c r="H1778" i="1" s="1"/>
  <c r="G1777" i="1"/>
  <c r="H1777" i="1" s="1"/>
  <c r="G1776" i="1"/>
  <c r="H1776" i="1" s="1"/>
  <c r="G1775" i="1"/>
  <c r="H1775" i="1" s="1"/>
  <c r="G1774" i="1"/>
  <c r="H1774" i="1" s="1"/>
  <c r="G1773" i="1"/>
  <c r="H1773" i="1" s="1"/>
  <c r="G1771" i="1"/>
  <c r="H1771" i="1" s="1"/>
  <c r="G1770" i="1"/>
  <c r="H1770" i="1" s="1"/>
  <c r="G1769" i="1"/>
  <c r="H1769" i="1" s="1"/>
  <c r="G1768" i="1"/>
  <c r="H1768" i="1" s="1"/>
  <c r="G1767" i="1"/>
  <c r="H1767" i="1" s="1"/>
  <c r="G1766" i="1"/>
  <c r="H1766" i="1" s="1"/>
  <c r="G1764" i="1"/>
  <c r="H1764" i="1" s="1"/>
  <c r="G1763" i="1"/>
  <c r="H1763" i="1" s="1"/>
  <c r="G1762" i="1"/>
  <c r="H1762" i="1" s="1"/>
  <c r="G1760" i="1"/>
  <c r="H1760" i="1" s="1"/>
  <c r="G1759" i="1"/>
  <c r="H1759" i="1" s="1"/>
  <c r="G1758" i="1"/>
  <c r="H1758" i="1" s="1"/>
  <c r="G1757" i="1"/>
  <c r="H1757" i="1" s="1"/>
  <c r="G1756" i="1"/>
  <c r="H1756" i="1" s="1"/>
  <c r="G1755" i="1"/>
  <c r="H1755" i="1" s="1"/>
  <c r="G1754" i="1"/>
  <c r="H1754" i="1" s="1"/>
  <c r="G1753" i="1"/>
  <c r="H1753" i="1" s="1"/>
  <c r="G1752" i="1"/>
  <c r="H1752" i="1" s="1"/>
  <c r="G1750" i="1"/>
  <c r="H1750" i="1" s="1"/>
  <c r="G1749" i="1"/>
  <c r="H1749" i="1" s="1"/>
  <c r="G1748" i="1"/>
  <c r="H1748" i="1" s="1"/>
  <c r="G1747" i="1"/>
  <c r="H1747" i="1" s="1"/>
  <c r="G1746" i="1"/>
  <c r="H1746" i="1" s="1"/>
  <c r="G1745" i="1"/>
  <c r="H1745" i="1" s="1"/>
  <c r="G1744" i="1"/>
  <c r="H1744" i="1" s="1"/>
  <c r="G1743" i="1"/>
  <c r="H1743" i="1" s="1"/>
  <c r="G1742" i="1"/>
  <c r="H1742" i="1" s="1"/>
  <c r="G1741" i="1"/>
  <c r="H1741" i="1" s="1"/>
  <c r="G1740" i="1"/>
  <c r="H1740" i="1" s="1"/>
  <c r="G1739" i="1"/>
  <c r="H1739" i="1" s="1"/>
  <c r="G1737" i="1"/>
  <c r="H1737" i="1" s="1"/>
  <c r="G1736" i="1"/>
  <c r="H1736" i="1" s="1"/>
  <c r="G1735" i="1"/>
  <c r="H1735" i="1" s="1"/>
  <c r="G1734" i="1"/>
  <c r="H1734" i="1" s="1"/>
  <c r="G1732" i="1"/>
  <c r="H1732" i="1" s="1"/>
  <c r="G1731" i="1"/>
  <c r="H1731" i="1" s="1"/>
  <c r="G1730" i="1"/>
  <c r="H1730" i="1" s="1"/>
  <c r="G1729" i="1"/>
  <c r="H1729" i="1" s="1"/>
  <c r="G1728" i="1"/>
  <c r="H1728" i="1" s="1"/>
  <c r="G1727" i="1"/>
  <c r="H1727" i="1" s="1"/>
  <c r="G1726" i="1"/>
  <c r="H1726" i="1" s="1"/>
  <c r="G1725" i="1"/>
  <c r="H1725" i="1" s="1"/>
  <c r="G1723" i="1"/>
  <c r="H1723" i="1" s="1"/>
  <c r="G1722" i="1"/>
  <c r="H1722" i="1" s="1"/>
  <c r="G1721" i="1"/>
  <c r="H1721" i="1" s="1"/>
  <c r="G1718" i="1"/>
  <c r="H1718" i="1" s="1"/>
  <c r="G1717" i="1"/>
  <c r="H1717" i="1" s="1"/>
  <c r="G1716" i="1"/>
  <c r="H1716" i="1" s="1"/>
  <c r="G1714" i="1"/>
  <c r="H1714" i="1" s="1"/>
  <c r="G1713" i="1"/>
  <c r="H1713" i="1" s="1"/>
  <c r="G1711" i="1"/>
  <c r="H1711" i="1" s="1"/>
  <c r="G1710" i="1"/>
  <c r="H1710" i="1" s="1"/>
  <c r="G1709" i="1"/>
  <c r="H1709" i="1" s="1"/>
  <c r="G1708" i="1"/>
  <c r="H1708" i="1" s="1"/>
  <c r="G1707" i="1"/>
  <c r="H1707" i="1" s="1"/>
  <c r="G1706" i="1"/>
  <c r="H1706" i="1" s="1"/>
  <c r="G1705" i="1"/>
  <c r="H1705" i="1" s="1"/>
  <c r="G1704" i="1"/>
  <c r="H1704" i="1" s="1"/>
  <c r="G1702" i="1"/>
  <c r="H1702" i="1" s="1"/>
  <c r="G1701" i="1"/>
  <c r="H1701" i="1" s="1"/>
  <c r="G1699" i="1"/>
  <c r="H1699" i="1" s="1"/>
  <c r="G1698" i="1"/>
  <c r="H1698" i="1" s="1"/>
  <c r="G1697" i="1"/>
  <c r="H1697" i="1" s="1"/>
  <c r="G1695" i="1"/>
  <c r="H1695" i="1" s="1"/>
  <c r="G1694" i="1"/>
  <c r="H1694" i="1" s="1"/>
  <c r="G1693" i="1"/>
  <c r="H1693" i="1" s="1"/>
  <c r="G1691" i="1"/>
  <c r="H1691" i="1" s="1"/>
  <c r="G1689" i="1"/>
  <c r="H1689" i="1" s="1"/>
  <c r="G1687" i="1"/>
  <c r="H1687" i="1" s="1"/>
  <c r="G1683" i="1"/>
  <c r="H1683" i="1" s="1"/>
  <c r="G1682" i="1"/>
  <c r="H1682" i="1" s="1"/>
  <c r="G1681" i="1"/>
  <c r="H1681" i="1" s="1"/>
  <c r="G1679" i="1"/>
  <c r="H1679" i="1" s="1"/>
  <c r="G1678" i="1"/>
  <c r="H1678" i="1" s="1"/>
  <c r="G1677" i="1"/>
  <c r="H1677" i="1" s="1"/>
  <c r="G1676" i="1"/>
  <c r="H1676" i="1" s="1"/>
  <c r="G1675" i="1"/>
  <c r="H1675" i="1" s="1"/>
  <c r="G1671" i="1"/>
  <c r="H1671" i="1" s="1"/>
  <c r="G1670" i="1"/>
  <c r="H1670" i="1" s="1"/>
  <c r="G1669" i="1"/>
  <c r="H1669" i="1" s="1"/>
  <c r="G1667" i="1"/>
  <c r="H1667" i="1" s="1"/>
  <c r="G1666" i="1"/>
  <c r="H1666" i="1" s="1"/>
  <c r="G1664" i="1"/>
  <c r="H1664" i="1" s="1"/>
  <c r="G1663" i="1"/>
  <c r="H1663" i="1" s="1"/>
  <c r="G1662" i="1"/>
  <c r="H1662" i="1" s="1"/>
  <c r="G1661" i="1"/>
  <c r="H1661" i="1" s="1"/>
  <c r="G1660" i="1"/>
  <c r="H1660" i="1" s="1"/>
  <c r="G1659" i="1"/>
  <c r="H1659" i="1" s="1"/>
  <c r="G1658" i="1"/>
  <c r="H1658" i="1" s="1"/>
  <c r="G1657" i="1"/>
  <c r="H1657" i="1" s="1"/>
  <c r="G1656" i="1"/>
  <c r="H1656" i="1" s="1"/>
  <c r="G1654" i="1"/>
  <c r="H1654" i="1" s="1"/>
  <c r="G1653" i="1"/>
  <c r="H1653" i="1" s="1"/>
  <c r="G1652" i="1"/>
  <c r="H1652" i="1" s="1"/>
  <c r="G1651" i="1"/>
  <c r="H1651" i="1" s="1"/>
  <c r="G1650" i="1"/>
  <c r="H1650" i="1" s="1"/>
  <c r="G1649" i="1"/>
  <c r="H1649" i="1" s="1"/>
  <c r="G1648" i="1"/>
  <c r="H1648" i="1" s="1"/>
  <c r="G1647" i="1"/>
  <c r="H1647" i="1" s="1"/>
  <c r="G1646" i="1"/>
  <c r="H1646" i="1" s="1"/>
  <c r="G1645" i="1"/>
  <c r="H1645" i="1" s="1"/>
  <c r="G1644" i="1"/>
  <c r="H1644" i="1" s="1"/>
  <c r="G1643" i="1"/>
  <c r="H1643" i="1" s="1"/>
  <c r="G1642" i="1"/>
  <c r="H1642" i="1" s="1"/>
  <c r="G1641" i="1"/>
  <c r="H1641" i="1" s="1"/>
  <c r="G1639" i="1"/>
  <c r="H1639" i="1" s="1"/>
  <c r="G1638" i="1"/>
  <c r="H1638" i="1" s="1"/>
  <c r="G1637" i="1"/>
  <c r="H1637" i="1" s="1"/>
  <c r="G1636" i="1"/>
  <c r="H1636" i="1" s="1"/>
  <c r="G1635" i="1"/>
  <c r="H1635" i="1" s="1"/>
  <c r="G1634" i="1"/>
  <c r="H1634" i="1" s="1"/>
  <c r="G1633" i="1"/>
  <c r="H1633" i="1" s="1"/>
  <c r="G1632" i="1"/>
  <c r="H1632" i="1" s="1"/>
  <c r="G1631" i="1"/>
  <c r="H1631" i="1" s="1"/>
  <c r="G1630" i="1"/>
  <c r="H1630" i="1" s="1"/>
  <c r="G1629" i="1"/>
  <c r="H1629" i="1" s="1"/>
  <c r="G1628" i="1"/>
  <c r="H1628" i="1" s="1"/>
  <c r="G1627" i="1"/>
  <c r="H1627" i="1" s="1"/>
  <c r="G1626" i="1"/>
  <c r="H1626" i="1" s="1"/>
  <c r="G1625" i="1"/>
  <c r="H1625" i="1" s="1"/>
  <c r="G1624" i="1"/>
  <c r="H1624" i="1" s="1"/>
  <c r="G1622" i="1"/>
  <c r="H1622" i="1" s="1"/>
  <c r="G1621" i="1"/>
  <c r="H1621" i="1" s="1"/>
  <c r="G1620" i="1"/>
  <c r="H1620" i="1" s="1"/>
  <c r="G1619" i="1"/>
  <c r="H1619" i="1" s="1"/>
  <c r="G1617" i="1"/>
  <c r="H1617" i="1" s="1"/>
  <c r="G1616" i="1"/>
  <c r="H1616" i="1" s="1"/>
  <c r="G1615" i="1"/>
  <c r="H1615" i="1" s="1"/>
  <c r="G1614" i="1"/>
  <c r="H1614" i="1" s="1"/>
  <c r="G1613" i="1"/>
  <c r="H1613" i="1" s="1"/>
  <c r="G1612" i="1"/>
  <c r="H1612" i="1" s="1"/>
  <c r="G1611" i="1"/>
  <c r="H1611" i="1" s="1"/>
  <c r="G1610" i="1"/>
  <c r="H1610" i="1" s="1"/>
  <c r="G1609" i="1"/>
  <c r="H1609" i="1" s="1"/>
  <c r="G1608" i="1"/>
  <c r="H1608" i="1" s="1"/>
  <c r="G1607" i="1"/>
  <c r="H1607" i="1" s="1"/>
  <c r="G1606" i="1"/>
  <c r="H1606" i="1" s="1"/>
  <c r="G1605" i="1"/>
  <c r="H1605" i="1" s="1"/>
  <c r="G1604" i="1"/>
  <c r="H1604" i="1" s="1"/>
  <c r="G1603" i="1"/>
  <c r="H1603" i="1" s="1"/>
  <c r="G1602" i="1"/>
  <c r="H1602" i="1" s="1"/>
  <c r="G1601" i="1"/>
  <c r="H1601" i="1" s="1"/>
  <c r="G1600" i="1"/>
  <c r="H1600" i="1" s="1"/>
  <c r="G1599" i="1"/>
  <c r="H1599" i="1" s="1"/>
  <c r="G1598" i="1"/>
  <c r="H1598" i="1" s="1"/>
  <c r="G1596" i="1"/>
  <c r="H1596" i="1" s="1"/>
  <c r="G1595" i="1"/>
  <c r="H1595" i="1" s="1"/>
  <c r="G1594" i="1"/>
  <c r="H1594" i="1" s="1"/>
  <c r="G1593" i="1"/>
  <c r="H1593" i="1" s="1"/>
  <c r="G1592" i="1"/>
  <c r="H1592" i="1" s="1"/>
  <c r="G1591" i="1"/>
  <c r="H1591" i="1" s="1"/>
  <c r="G1590" i="1"/>
  <c r="H1590" i="1" s="1"/>
  <c r="G1589" i="1"/>
  <c r="H1589" i="1" s="1"/>
  <c r="G1588" i="1"/>
  <c r="H1588" i="1" s="1"/>
  <c r="G1587" i="1"/>
  <c r="H1587" i="1" s="1"/>
  <c r="G1584" i="1"/>
  <c r="H1584" i="1" s="1"/>
  <c r="G1583" i="1"/>
  <c r="H1583" i="1" s="1"/>
  <c r="G1582" i="1"/>
  <c r="H1582" i="1" s="1"/>
  <c r="G1581" i="1"/>
  <c r="H1581" i="1" s="1"/>
  <c r="G1580" i="1"/>
  <c r="H1580" i="1" s="1"/>
  <c r="G1579" i="1"/>
  <c r="H1579" i="1" s="1"/>
  <c r="G1578" i="1"/>
  <c r="H1578" i="1" s="1"/>
  <c r="G1576" i="1"/>
  <c r="H1576" i="1" s="1"/>
  <c r="G1575" i="1"/>
  <c r="H1575" i="1" s="1"/>
  <c r="G1574" i="1"/>
  <c r="H1574" i="1" s="1"/>
  <c r="G1573" i="1"/>
  <c r="H1573" i="1" s="1"/>
  <c r="G1572" i="1"/>
  <c r="H1572" i="1" s="1"/>
  <c r="G1571" i="1"/>
  <c r="H1571" i="1" s="1"/>
  <c r="G1570" i="1"/>
  <c r="H1570" i="1" s="1"/>
  <c r="G1569" i="1"/>
  <c r="H1569" i="1" s="1"/>
  <c r="G1568" i="1"/>
  <c r="H1568" i="1" s="1"/>
  <c r="G1567" i="1"/>
  <c r="H1567" i="1" s="1"/>
  <c r="G1566" i="1"/>
  <c r="H1566" i="1" s="1"/>
  <c r="G1565" i="1"/>
  <c r="H1565" i="1" s="1"/>
  <c r="G1564" i="1"/>
  <c r="H1564" i="1" s="1"/>
  <c r="G1563" i="1"/>
  <c r="H1563" i="1" s="1"/>
  <c r="G1562" i="1"/>
  <c r="H1562" i="1" s="1"/>
  <c r="G1561" i="1"/>
  <c r="H1561" i="1" s="1"/>
  <c r="F1560" i="1"/>
  <c r="G1559" i="1"/>
  <c r="H1559" i="1" s="1"/>
  <c r="F1558" i="1"/>
  <c r="G1558" i="1" s="1"/>
  <c r="G1557" i="1"/>
  <c r="H1557" i="1" s="1"/>
  <c r="G1556" i="1"/>
  <c r="H1556" i="1" s="1"/>
  <c r="G1555" i="1"/>
  <c r="H1555" i="1" s="1"/>
  <c r="G1554" i="1"/>
  <c r="H1554" i="1" s="1"/>
  <c r="G1553" i="1"/>
  <c r="H1553" i="1" s="1"/>
  <c r="G1552" i="1"/>
  <c r="H1552" i="1" s="1"/>
  <c r="G1549" i="1"/>
  <c r="H1549" i="1" s="1"/>
  <c r="G1548" i="1"/>
  <c r="H1548" i="1" s="1"/>
  <c r="G1547" i="1"/>
  <c r="H1547" i="1" s="1"/>
  <c r="G1546" i="1"/>
  <c r="H1546" i="1" s="1"/>
  <c r="G1545" i="1"/>
  <c r="H1545" i="1" s="1"/>
  <c r="G1544" i="1"/>
  <c r="H1544" i="1" s="1"/>
  <c r="G1543" i="1"/>
  <c r="H1543" i="1" s="1"/>
  <c r="G1541" i="1"/>
  <c r="H1541" i="1" s="1"/>
  <c r="G1540" i="1"/>
  <c r="H1540" i="1" s="1"/>
  <c r="G1539" i="1"/>
  <c r="H1539" i="1" s="1"/>
  <c r="G1538" i="1"/>
  <c r="H1538" i="1" s="1"/>
  <c r="G1537" i="1"/>
  <c r="H1537" i="1" s="1"/>
  <c r="G1536" i="1"/>
  <c r="H1536" i="1" s="1"/>
  <c r="G1535" i="1"/>
  <c r="H1535" i="1" s="1"/>
  <c r="G1534" i="1"/>
  <c r="H1534" i="1" s="1"/>
  <c r="G1533" i="1"/>
  <c r="H1533" i="1" s="1"/>
  <c r="G1532" i="1"/>
  <c r="H1532" i="1" s="1"/>
  <c r="G1531" i="1"/>
  <c r="H1531" i="1" s="1"/>
  <c r="G1530" i="1"/>
  <c r="H1530" i="1" s="1"/>
  <c r="G1528" i="1"/>
  <c r="H1528" i="1" s="1"/>
  <c r="G1527" i="1"/>
  <c r="H1527" i="1" s="1"/>
  <c r="G1526" i="1"/>
  <c r="H1526" i="1" s="1"/>
  <c r="G1525" i="1"/>
  <c r="H1525" i="1" s="1"/>
  <c r="G1524" i="1"/>
  <c r="H1524" i="1" s="1"/>
  <c r="G1523" i="1"/>
  <c r="H1523" i="1" s="1"/>
  <c r="G1522" i="1"/>
  <c r="H1522" i="1" s="1"/>
  <c r="G1521" i="1"/>
  <c r="H1521" i="1" s="1"/>
  <c r="G1520" i="1"/>
  <c r="H1520" i="1" s="1"/>
  <c r="G1519" i="1"/>
  <c r="H1519" i="1" s="1"/>
  <c r="G1518" i="1"/>
  <c r="H1518" i="1" s="1"/>
  <c r="G1517" i="1"/>
  <c r="H1517" i="1" s="1"/>
  <c r="G1516" i="1"/>
  <c r="H1516" i="1" s="1"/>
  <c r="G1515" i="1"/>
  <c r="H1515" i="1" s="1"/>
  <c r="G1514" i="1"/>
  <c r="H1514" i="1" s="1"/>
  <c r="G1513" i="1"/>
  <c r="H1513" i="1" s="1"/>
  <c r="G1512" i="1"/>
  <c r="H1512" i="1" s="1"/>
  <c r="G1511" i="1"/>
  <c r="H1511" i="1" s="1"/>
  <c r="G1510" i="1"/>
  <c r="H1510" i="1" s="1"/>
  <c r="G1509" i="1"/>
  <c r="H1509" i="1" s="1"/>
  <c r="G1508" i="1"/>
  <c r="H1508" i="1" s="1"/>
  <c r="G1507" i="1"/>
  <c r="H1507" i="1" s="1"/>
  <c r="G1506" i="1"/>
  <c r="H1506" i="1" s="1"/>
  <c r="G1505" i="1"/>
  <c r="H1505" i="1" s="1"/>
  <c r="G1504" i="1"/>
  <c r="H1504" i="1" s="1"/>
  <c r="G1503" i="1"/>
  <c r="H1503" i="1" s="1"/>
  <c r="G1502" i="1"/>
  <c r="H1502" i="1" s="1"/>
  <c r="G1501" i="1"/>
  <c r="H1501" i="1" s="1"/>
  <c r="G1500" i="1"/>
  <c r="H1500" i="1" s="1"/>
  <c r="G1499" i="1"/>
  <c r="H1499" i="1" s="1"/>
  <c r="G1498" i="1"/>
  <c r="H1498" i="1" s="1"/>
  <c r="G1497" i="1"/>
  <c r="H1497" i="1" s="1"/>
  <c r="G1496" i="1"/>
  <c r="H1496" i="1" s="1"/>
  <c r="G1495" i="1"/>
  <c r="H1495" i="1" s="1"/>
  <c r="G1494" i="1"/>
  <c r="H1494" i="1" s="1"/>
  <c r="G1493" i="1"/>
  <c r="H1493" i="1" s="1"/>
  <c r="G1492" i="1"/>
  <c r="H1492" i="1" s="1"/>
  <c r="G1491" i="1"/>
  <c r="H1491" i="1" s="1"/>
  <c r="G1490" i="1"/>
  <c r="H1490" i="1" s="1"/>
  <c r="G1489" i="1"/>
  <c r="H1489" i="1" s="1"/>
  <c r="G1488" i="1"/>
  <c r="H1488" i="1" s="1"/>
  <c r="G1487" i="1"/>
  <c r="H1487" i="1" s="1"/>
  <c r="G1486" i="1"/>
  <c r="H1486" i="1" s="1"/>
  <c r="G1485" i="1"/>
  <c r="H1485" i="1" s="1"/>
  <c r="G1484" i="1"/>
  <c r="H1484" i="1" s="1"/>
  <c r="G1483" i="1"/>
  <c r="H1483" i="1" s="1"/>
  <c r="G1482" i="1"/>
  <c r="H1482" i="1" s="1"/>
  <c r="G1481" i="1"/>
  <c r="H1481" i="1" s="1"/>
  <c r="G1480" i="1"/>
  <c r="H1480" i="1" s="1"/>
  <c r="G1479" i="1"/>
  <c r="H1479" i="1" s="1"/>
  <c r="G1478" i="1"/>
  <c r="H1478" i="1" s="1"/>
  <c r="G1477" i="1"/>
  <c r="H1477" i="1" s="1"/>
  <c r="G1476" i="1"/>
  <c r="H1476" i="1" s="1"/>
  <c r="G1475" i="1"/>
  <c r="H1475" i="1" s="1"/>
  <c r="G1474" i="1"/>
  <c r="H1474" i="1" s="1"/>
  <c r="G1473" i="1"/>
  <c r="H1473" i="1" s="1"/>
  <c r="G1472" i="1"/>
  <c r="H1472" i="1" s="1"/>
  <c r="G1469" i="1"/>
  <c r="H1469" i="1" s="1"/>
  <c r="G1468" i="1"/>
  <c r="H1468" i="1" s="1"/>
  <c r="G1467" i="1"/>
  <c r="H1467" i="1" s="1"/>
  <c r="G1466" i="1"/>
  <c r="H1466" i="1" s="1"/>
  <c r="G1465" i="1"/>
  <c r="H1465" i="1" s="1"/>
  <c r="G1464" i="1"/>
  <c r="H1464" i="1" s="1"/>
  <c r="G1463" i="1"/>
  <c r="H1463" i="1" s="1"/>
  <c r="G1462" i="1"/>
  <c r="H1462" i="1" s="1"/>
  <c r="G1461" i="1"/>
  <c r="H1461" i="1" s="1"/>
  <c r="G1460" i="1"/>
  <c r="H1460" i="1" s="1"/>
  <c r="G1458" i="1"/>
  <c r="H1458" i="1" s="1"/>
  <c r="G1457" i="1"/>
  <c r="H1457" i="1" s="1"/>
  <c r="G1456" i="1"/>
  <c r="H1456" i="1" s="1"/>
  <c r="G1455" i="1"/>
  <c r="H1455" i="1" s="1"/>
  <c r="G1454" i="1"/>
  <c r="H1454" i="1" s="1"/>
  <c r="G1453" i="1"/>
  <c r="H1453" i="1" s="1"/>
  <c r="G1452" i="1"/>
  <c r="H1452" i="1" s="1"/>
  <c r="G1451" i="1"/>
  <c r="H1451" i="1" s="1"/>
  <c r="G1450" i="1"/>
  <c r="H1450" i="1" s="1"/>
  <c r="G1449" i="1"/>
  <c r="H1449" i="1" s="1"/>
  <c r="G1448" i="1"/>
  <c r="H1448" i="1" s="1"/>
  <c r="G1447" i="1"/>
  <c r="H1447" i="1" s="1"/>
  <c r="G1446" i="1"/>
  <c r="H1446" i="1" s="1"/>
  <c r="G1445" i="1"/>
  <c r="H1445" i="1" s="1"/>
  <c r="G1444" i="1"/>
  <c r="H1444" i="1" s="1"/>
  <c r="G1443" i="1"/>
  <c r="H1443" i="1" s="1"/>
  <c r="G1442" i="1"/>
  <c r="H1442" i="1" s="1"/>
  <c r="G1441" i="1"/>
  <c r="H1441" i="1" s="1"/>
  <c r="G1440" i="1"/>
  <c r="H1440" i="1" s="1"/>
  <c r="G1439" i="1"/>
  <c r="H1439" i="1" s="1"/>
  <c r="G1438" i="1"/>
  <c r="H1438" i="1" s="1"/>
  <c r="G1437" i="1"/>
  <c r="H1437" i="1" s="1"/>
  <c r="G1436" i="1"/>
  <c r="H1436" i="1" s="1"/>
  <c r="G1435" i="1"/>
  <c r="H1435" i="1" s="1"/>
  <c r="G1434" i="1"/>
  <c r="H1434" i="1" s="1"/>
  <c r="G1433" i="1"/>
  <c r="H1433" i="1" s="1"/>
  <c r="G1432" i="1"/>
  <c r="H1432" i="1" s="1"/>
  <c r="G1431" i="1"/>
  <c r="H1431" i="1" s="1"/>
  <c r="G1430" i="1"/>
  <c r="H1430" i="1" s="1"/>
  <c r="G1429" i="1"/>
  <c r="H1429" i="1" s="1"/>
  <c r="G1428" i="1"/>
  <c r="H1428" i="1" s="1"/>
  <c r="G1427" i="1"/>
  <c r="H1427" i="1" s="1"/>
  <c r="G1426" i="1"/>
  <c r="H1426" i="1" s="1"/>
  <c r="G1425" i="1"/>
  <c r="H1425" i="1" s="1"/>
  <c r="G1424" i="1"/>
  <c r="H1424" i="1" s="1"/>
  <c r="G1423" i="1"/>
  <c r="H1423" i="1" s="1"/>
  <c r="G1422" i="1"/>
  <c r="H1422" i="1" s="1"/>
  <c r="G1421" i="1"/>
  <c r="H1421" i="1" s="1"/>
  <c r="G1419" i="1"/>
  <c r="H1419" i="1" s="1"/>
  <c r="G1418" i="1"/>
  <c r="H1418" i="1" s="1"/>
  <c r="G1417" i="1"/>
  <c r="H1417" i="1" s="1"/>
  <c r="G1416" i="1"/>
  <c r="H1416" i="1" s="1"/>
  <c r="G1415" i="1"/>
  <c r="H1415" i="1" s="1"/>
  <c r="G1414" i="1"/>
  <c r="H1414" i="1" s="1"/>
  <c r="G1413" i="1"/>
  <c r="H1413" i="1" s="1"/>
  <c r="G1412" i="1"/>
  <c r="H1412" i="1" s="1"/>
  <c r="G1411" i="1"/>
  <c r="H1411" i="1" s="1"/>
  <c r="G1410" i="1"/>
  <c r="H1410" i="1" s="1"/>
  <c r="G1409" i="1"/>
  <c r="H1409" i="1" s="1"/>
  <c r="G1408" i="1"/>
  <c r="H1408" i="1" s="1"/>
  <c r="G1407" i="1"/>
  <c r="H1407" i="1" s="1"/>
  <c r="G1406" i="1"/>
  <c r="H1406" i="1" s="1"/>
  <c r="G1405" i="1"/>
  <c r="H1405" i="1" s="1"/>
  <c r="G1404" i="1"/>
  <c r="H1404" i="1" s="1"/>
  <c r="G1403" i="1"/>
  <c r="H1403" i="1" s="1"/>
  <c r="G1402" i="1"/>
  <c r="H1402" i="1" s="1"/>
  <c r="G1401" i="1"/>
  <c r="H1401" i="1" s="1"/>
  <c r="G1400" i="1"/>
  <c r="H1400" i="1" s="1"/>
  <c r="G1399" i="1"/>
  <c r="H1399" i="1" s="1"/>
  <c r="G1398" i="1"/>
  <c r="H1398" i="1" s="1"/>
  <c r="G1397" i="1"/>
  <c r="H1397" i="1" s="1"/>
  <c r="G1396" i="1"/>
  <c r="H1396" i="1" s="1"/>
  <c r="G1395" i="1"/>
  <c r="H1395" i="1" s="1"/>
  <c r="G1394" i="1"/>
  <c r="H1394" i="1" s="1"/>
  <c r="G1393" i="1"/>
  <c r="H1393" i="1" s="1"/>
  <c r="G1392" i="1"/>
  <c r="H1392" i="1" s="1"/>
  <c r="G1391" i="1"/>
  <c r="H1391" i="1" s="1"/>
  <c r="G1390" i="1"/>
  <c r="H1390" i="1" s="1"/>
  <c r="G1389" i="1"/>
  <c r="H1389" i="1" s="1"/>
  <c r="G1388" i="1"/>
  <c r="H1388" i="1" s="1"/>
  <c r="G1387" i="1"/>
  <c r="H1387" i="1" s="1"/>
  <c r="G1386" i="1"/>
  <c r="H1386" i="1" s="1"/>
  <c r="G1385" i="1"/>
  <c r="H1385" i="1" s="1"/>
  <c r="G1384" i="1"/>
  <c r="H1384" i="1" s="1"/>
  <c r="G1383" i="1"/>
  <c r="H1383" i="1" s="1"/>
  <c r="G1382" i="1"/>
  <c r="H1382" i="1" s="1"/>
  <c r="G1381" i="1"/>
  <c r="H1381" i="1" s="1"/>
  <c r="G1380" i="1"/>
  <c r="H1380" i="1" s="1"/>
  <c r="G1379" i="1"/>
  <c r="H1379" i="1" s="1"/>
  <c r="G1378" i="1"/>
  <c r="H1378" i="1" s="1"/>
  <c r="G1377" i="1"/>
  <c r="H1377" i="1" s="1"/>
  <c r="G1376" i="1"/>
  <c r="H1376" i="1" s="1"/>
  <c r="G1375" i="1"/>
  <c r="H1375" i="1" s="1"/>
  <c r="G1374" i="1"/>
  <c r="H1374" i="1" s="1"/>
  <c r="G1373" i="1"/>
  <c r="H1373" i="1" s="1"/>
  <c r="G1372" i="1"/>
  <c r="H1372" i="1" s="1"/>
  <c r="G1371" i="1"/>
  <c r="H1371" i="1" s="1"/>
  <c r="G1370" i="1"/>
  <c r="H1370" i="1" s="1"/>
  <c r="G1369" i="1"/>
  <c r="H1369" i="1" s="1"/>
  <c r="G1368" i="1"/>
  <c r="H1368" i="1" s="1"/>
  <c r="G1367" i="1"/>
  <c r="H1367" i="1" s="1"/>
  <c r="G1366" i="1"/>
  <c r="H1366" i="1" s="1"/>
  <c r="G1365" i="1"/>
  <c r="H1365" i="1" s="1"/>
  <c r="G1364" i="1"/>
  <c r="H1364" i="1" s="1"/>
  <c r="G1363" i="1"/>
  <c r="H1363" i="1" s="1"/>
  <c r="G1362" i="1"/>
  <c r="H1362" i="1" s="1"/>
  <c r="G1361" i="1"/>
  <c r="H1361" i="1" s="1"/>
  <c r="G1360" i="1"/>
  <c r="H1360" i="1" s="1"/>
  <c r="G1359" i="1"/>
  <c r="H1359" i="1" s="1"/>
  <c r="G1358" i="1"/>
  <c r="H1358" i="1" s="1"/>
  <c r="G1357" i="1"/>
  <c r="H1357" i="1" s="1"/>
  <c r="G1356" i="1"/>
  <c r="H1356" i="1" s="1"/>
  <c r="G1355" i="1"/>
  <c r="H1355" i="1" s="1"/>
  <c r="G1354" i="1"/>
  <c r="H1354" i="1" s="1"/>
  <c r="G1353" i="1"/>
  <c r="H1353" i="1" s="1"/>
  <c r="G1352" i="1"/>
  <c r="H1352" i="1" s="1"/>
  <c r="G1351" i="1"/>
  <c r="H1351" i="1" s="1"/>
  <c r="G1350" i="1"/>
  <c r="H1350" i="1" s="1"/>
  <c r="G1349" i="1"/>
  <c r="H1349" i="1" s="1"/>
  <c r="G1348" i="1"/>
  <c r="H1348" i="1" s="1"/>
  <c r="G1347" i="1"/>
  <c r="H1347" i="1" s="1"/>
  <c r="G1346" i="1"/>
  <c r="H1346" i="1" s="1"/>
  <c r="G1345" i="1"/>
  <c r="H1345" i="1" s="1"/>
  <c r="G1344" i="1"/>
  <c r="H1344" i="1" s="1"/>
  <c r="G1343" i="1"/>
  <c r="H1343" i="1" s="1"/>
  <c r="G1342" i="1"/>
  <c r="H1342" i="1" s="1"/>
  <c r="G1341" i="1"/>
  <c r="H1341" i="1" s="1"/>
  <c r="G1340" i="1"/>
  <c r="H1340" i="1" s="1"/>
  <c r="G1339" i="1"/>
  <c r="H1339" i="1" s="1"/>
  <c r="G1338" i="1"/>
  <c r="H1338" i="1" s="1"/>
  <c r="G1337" i="1"/>
  <c r="H1337" i="1" s="1"/>
  <c r="G1336" i="1"/>
  <c r="H1336" i="1" s="1"/>
  <c r="G1335" i="1"/>
  <c r="H1335" i="1" s="1"/>
  <c r="G1334" i="1"/>
  <c r="H1334" i="1" s="1"/>
  <c r="G1333" i="1"/>
  <c r="H1333" i="1" s="1"/>
  <c r="G1332" i="1"/>
  <c r="H1332" i="1" s="1"/>
  <c r="G1331" i="1"/>
  <c r="H1331" i="1" s="1"/>
  <c r="G1330" i="1"/>
  <c r="H1330" i="1" s="1"/>
  <c r="G1329" i="1"/>
  <c r="H1329" i="1" s="1"/>
  <c r="G1328" i="1"/>
  <c r="H1328" i="1" s="1"/>
  <c r="G1327" i="1"/>
  <c r="H1327" i="1" s="1"/>
  <c r="G1325" i="1"/>
  <c r="H1325" i="1" s="1"/>
  <c r="G1324" i="1"/>
  <c r="H1324" i="1" s="1"/>
  <c r="G1323" i="1"/>
  <c r="H1323" i="1" s="1"/>
  <c r="G1322" i="1"/>
  <c r="H1322" i="1" s="1"/>
  <c r="G1320" i="1"/>
  <c r="H1320" i="1" s="1"/>
  <c r="G1319" i="1"/>
  <c r="H1319" i="1" s="1"/>
  <c r="G1318" i="1"/>
  <c r="H1318" i="1" s="1"/>
  <c r="G1317" i="1"/>
  <c r="H1317" i="1" s="1"/>
  <c r="G1316" i="1"/>
  <c r="H1316" i="1" s="1"/>
  <c r="G1315" i="1"/>
  <c r="H1315" i="1" s="1"/>
  <c r="G1314" i="1"/>
  <c r="H1314" i="1" s="1"/>
  <c r="G1313" i="1"/>
  <c r="H1313" i="1" s="1"/>
  <c r="G1312" i="1"/>
  <c r="H1312" i="1" s="1"/>
  <c r="G1310" i="1"/>
  <c r="H1310" i="1" s="1"/>
  <c r="G1309" i="1"/>
  <c r="H1309" i="1" s="1"/>
  <c r="G1308" i="1"/>
  <c r="H1308" i="1" s="1"/>
  <c r="G1307" i="1"/>
  <c r="H1307" i="1" s="1"/>
  <c r="G1306" i="1"/>
  <c r="H1306" i="1" s="1"/>
  <c r="G1304" i="1"/>
  <c r="H1304" i="1" s="1"/>
  <c r="G1303" i="1"/>
  <c r="H1303" i="1" s="1"/>
  <c r="G1301" i="1"/>
  <c r="H1301" i="1" s="1"/>
  <c r="G1300" i="1"/>
  <c r="H1300" i="1" s="1"/>
  <c r="G1299" i="1"/>
  <c r="H1299" i="1" s="1"/>
  <c r="G1298" i="1"/>
  <c r="H1298" i="1" s="1"/>
  <c r="G1297" i="1"/>
  <c r="H1297" i="1" s="1"/>
  <c r="G1296" i="1"/>
  <c r="H1296" i="1" s="1"/>
  <c r="G1295" i="1"/>
  <c r="H1295" i="1" s="1"/>
  <c r="G1294" i="1"/>
  <c r="H1294" i="1" s="1"/>
  <c r="G1293" i="1"/>
  <c r="H1293" i="1" s="1"/>
  <c r="G1292" i="1"/>
  <c r="H1292" i="1" s="1"/>
  <c r="G1291" i="1"/>
  <c r="H1291" i="1" s="1"/>
  <c r="G1290" i="1"/>
  <c r="H1290" i="1" s="1"/>
  <c r="G1289" i="1"/>
  <c r="H1289" i="1" s="1"/>
  <c r="G1288" i="1"/>
  <c r="H1288" i="1" s="1"/>
  <c r="G1287" i="1"/>
  <c r="H1287" i="1" s="1"/>
  <c r="G1286" i="1"/>
  <c r="H1286" i="1" s="1"/>
  <c r="G1285" i="1"/>
  <c r="H1285" i="1" s="1"/>
  <c r="G1284" i="1"/>
  <c r="H1284" i="1" s="1"/>
  <c r="G1283" i="1"/>
  <c r="H1283" i="1" s="1"/>
  <c r="G1282" i="1"/>
  <c r="H1282" i="1" s="1"/>
  <c r="G1281" i="1"/>
  <c r="H1281" i="1" s="1"/>
  <c r="G1280" i="1"/>
  <c r="H1280" i="1" s="1"/>
  <c r="G1279" i="1"/>
  <c r="H1279" i="1" s="1"/>
  <c r="G1278" i="1"/>
  <c r="H1278" i="1" s="1"/>
  <c r="G1277" i="1"/>
  <c r="H1277" i="1" s="1"/>
  <c r="G1276" i="1"/>
  <c r="H1276" i="1" s="1"/>
  <c r="G1273" i="1"/>
  <c r="H1273" i="1" s="1"/>
  <c r="G1272" i="1"/>
  <c r="H1272" i="1" s="1"/>
  <c r="G1271" i="1"/>
  <c r="H1271" i="1" s="1"/>
  <c r="G1270" i="1"/>
  <c r="H1270" i="1" s="1"/>
  <c r="G1269" i="1"/>
  <c r="H1269" i="1" s="1"/>
  <c r="G1268" i="1"/>
  <c r="H1268" i="1" s="1"/>
  <c r="G1267" i="1"/>
  <c r="H1267" i="1" s="1"/>
  <c r="G1265" i="1"/>
  <c r="H1265" i="1" s="1"/>
  <c r="G1264" i="1"/>
  <c r="H1264" i="1" s="1"/>
  <c r="G1263" i="1"/>
  <c r="H1263" i="1" s="1"/>
  <c r="G1262" i="1"/>
  <c r="H1262" i="1" s="1"/>
  <c r="G1261" i="1"/>
  <c r="H1261" i="1" s="1"/>
  <c r="G1260" i="1"/>
  <c r="H1260" i="1" s="1"/>
  <c r="G1259" i="1"/>
  <c r="H1259" i="1" s="1"/>
  <c r="G1258" i="1"/>
  <c r="H1258" i="1" s="1"/>
  <c r="G1257" i="1"/>
  <c r="H1257" i="1" s="1"/>
  <c r="G1256" i="1"/>
  <c r="H1256" i="1" s="1"/>
  <c r="G1255" i="1"/>
  <c r="H1255" i="1" s="1"/>
  <c r="G1254" i="1"/>
  <c r="H1254" i="1" s="1"/>
  <c r="G1253" i="1"/>
  <c r="H1253" i="1" s="1"/>
  <c r="G1251" i="1"/>
  <c r="H1251" i="1" s="1"/>
  <c r="G1250" i="1"/>
  <c r="H1250" i="1" s="1"/>
  <c r="G1249" i="1"/>
  <c r="H1249" i="1" s="1"/>
  <c r="G1248" i="1"/>
  <c r="H1248" i="1" s="1"/>
  <c r="G1247" i="1"/>
  <c r="H1247" i="1" s="1"/>
  <c r="G1246" i="1"/>
  <c r="H1246" i="1" s="1"/>
  <c r="G1245" i="1"/>
  <c r="H1245" i="1" s="1"/>
  <c r="G1243" i="1"/>
  <c r="H1243" i="1" s="1"/>
  <c r="G1242" i="1"/>
  <c r="H1242" i="1" s="1"/>
  <c r="G1241" i="1"/>
  <c r="H1241" i="1" s="1"/>
  <c r="G1240" i="1"/>
  <c r="H1240" i="1" s="1"/>
  <c r="G1239" i="1"/>
  <c r="H1239" i="1" s="1"/>
  <c r="G1238" i="1"/>
  <c r="H1238" i="1" s="1"/>
  <c r="G1237" i="1"/>
  <c r="H1237" i="1" s="1"/>
  <c r="G1236" i="1"/>
  <c r="H1236" i="1" s="1"/>
  <c r="G1235" i="1"/>
  <c r="H1235" i="1" s="1"/>
  <c r="F1234" i="1"/>
  <c r="G1234" i="1" s="1"/>
  <c r="H1234" i="1" s="1"/>
  <c r="F1233" i="1"/>
  <c r="G1233" i="1" s="1"/>
  <c r="H1233" i="1" s="1"/>
  <c r="F1232" i="1"/>
  <c r="G1232" i="1" s="1"/>
  <c r="G1231" i="1"/>
  <c r="H1231" i="1" s="1"/>
  <c r="G1230" i="1"/>
  <c r="H1230" i="1" s="1"/>
  <c r="G1229" i="1"/>
  <c r="H1229" i="1" s="1"/>
  <c r="G1228" i="1"/>
  <c r="H1228" i="1" s="1"/>
  <c r="G1227" i="1"/>
  <c r="H1227" i="1" s="1"/>
  <c r="G1226" i="1"/>
  <c r="H1226" i="1" s="1"/>
  <c r="G1225" i="1"/>
  <c r="H1225" i="1" s="1"/>
  <c r="G1224" i="1"/>
  <c r="H1224" i="1" s="1"/>
  <c r="G1221" i="1"/>
  <c r="H1221" i="1" s="1"/>
  <c r="G1220" i="1"/>
  <c r="H1220" i="1" s="1"/>
  <c r="G1219" i="1"/>
  <c r="H1219" i="1" s="1"/>
  <c r="G1218" i="1"/>
  <c r="H1218" i="1" s="1"/>
  <c r="G1217" i="1"/>
  <c r="H1217" i="1" s="1"/>
  <c r="G1216" i="1"/>
  <c r="H1216" i="1" s="1"/>
  <c r="G1215" i="1"/>
  <c r="H1215" i="1" s="1"/>
  <c r="G1214" i="1"/>
  <c r="H1214" i="1" s="1"/>
  <c r="G1212" i="1"/>
  <c r="H1212" i="1" s="1"/>
  <c r="G1211" i="1"/>
  <c r="H1211" i="1" s="1"/>
  <c r="G1210" i="1"/>
  <c r="H1210" i="1" s="1"/>
  <c r="G1209" i="1"/>
  <c r="H1209" i="1" s="1"/>
  <c r="G1208" i="1"/>
  <c r="H1208" i="1" s="1"/>
  <c r="G1207" i="1"/>
  <c r="H1207" i="1" s="1"/>
  <c r="G1206" i="1"/>
  <c r="H1206" i="1" s="1"/>
  <c r="G1205" i="1"/>
  <c r="H1205" i="1" s="1"/>
  <c r="G1204" i="1"/>
  <c r="H1204" i="1" s="1"/>
  <c r="G1203" i="1"/>
  <c r="H1203" i="1" s="1"/>
  <c r="G1202" i="1"/>
  <c r="H1202" i="1" s="1"/>
  <c r="G1201" i="1"/>
  <c r="H1201" i="1" s="1"/>
  <c r="G1200" i="1"/>
  <c r="H1200" i="1" s="1"/>
  <c r="G1199" i="1"/>
  <c r="H1199" i="1" s="1"/>
  <c r="G1198" i="1"/>
  <c r="H1198" i="1" s="1"/>
  <c r="G1197" i="1"/>
  <c r="H1197" i="1" s="1"/>
  <c r="G1196" i="1"/>
  <c r="H1196" i="1" s="1"/>
  <c r="G1195" i="1"/>
  <c r="H1195" i="1" s="1"/>
  <c r="G1194" i="1"/>
  <c r="H1194" i="1" s="1"/>
  <c r="G1193" i="1"/>
  <c r="H1193" i="1" s="1"/>
  <c r="G1192" i="1"/>
  <c r="H1192" i="1" s="1"/>
  <c r="G1191" i="1"/>
  <c r="H1191" i="1" s="1"/>
  <c r="G1190" i="1"/>
  <c r="H1190" i="1" s="1"/>
  <c r="G1189" i="1"/>
  <c r="H1189" i="1" s="1"/>
  <c r="G1188" i="1"/>
  <c r="H1188" i="1" s="1"/>
  <c r="G1187" i="1"/>
  <c r="H1187" i="1" s="1"/>
  <c r="G1186" i="1"/>
  <c r="H1186" i="1" s="1"/>
  <c r="G1185" i="1"/>
  <c r="H1185" i="1" s="1"/>
  <c r="G1184" i="1"/>
  <c r="H1184" i="1" s="1"/>
  <c r="G1183" i="1"/>
  <c r="H1183" i="1" s="1"/>
  <c r="G1182" i="1"/>
  <c r="H1182" i="1" s="1"/>
  <c r="G1181" i="1"/>
  <c r="H1181" i="1" s="1"/>
  <c r="G1180" i="1"/>
  <c r="H1180" i="1" s="1"/>
  <c r="G1179" i="1"/>
  <c r="H1179" i="1" s="1"/>
  <c r="G1178" i="1"/>
  <c r="H1178" i="1" s="1"/>
  <c r="G1177" i="1"/>
  <c r="H1177" i="1" s="1"/>
  <c r="G1176" i="1"/>
  <c r="H1176" i="1" s="1"/>
  <c r="G1175" i="1"/>
  <c r="H1175" i="1" s="1"/>
  <c r="G1174" i="1"/>
  <c r="H1174" i="1" s="1"/>
  <c r="G1173" i="1"/>
  <c r="H1173" i="1" s="1"/>
  <c r="G1172" i="1"/>
  <c r="H1172" i="1" s="1"/>
  <c r="G1171" i="1"/>
  <c r="H1171" i="1" s="1"/>
  <c r="G1170" i="1"/>
  <c r="H1170" i="1" s="1"/>
  <c r="G1169" i="1"/>
  <c r="H1169" i="1" s="1"/>
  <c r="G1168" i="1"/>
  <c r="H1168" i="1" s="1"/>
  <c r="G1167" i="1"/>
  <c r="H1167" i="1" s="1"/>
  <c r="G1165" i="1"/>
  <c r="H1165" i="1" s="1"/>
  <c r="G1164" i="1"/>
  <c r="H1164" i="1" s="1"/>
  <c r="G1163" i="1"/>
  <c r="H1163" i="1" s="1"/>
  <c r="G1162" i="1"/>
  <c r="H1162" i="1" s="1"/>
  <c r="G1160" i="1"/>
  <c r="H1160" i="1" s="1"/>
  <c r="G1159" i="1"/>
  <c r="H1159" i="1" s="1"/>
  <c r="G1158" i="1"/>
  <c r="H1158" i="1" s="1"/>
  <c r="G1157" i="1"/>
  <c r="H1157" i="1" s="1"/>
  <c r="G1156" i="1"/>
  <c r="H1156" i="1" s="1"/>
  <c r="G1155" i="1"/>
  <c r="H1155" i="1" s="1"/>
  <c r="G1152" i="1"/>
  <c r="H1152" i="1" s="1"/>
  <c r="G1151" i="1"/>
  <c r="H1151" i="1" s="1"/>
  <c r="G1150" i="1"/>
  <c r="H1150" i="1" s="1"/>
  <c r="G1149" i="1"/>
  <c r="H1149" i="1" s="1"/>
  <c r="H1232" i="1" l="1"/>
  <c r="H1558" i="1"/>
  <c r="G1560" i="1"/>
  <c r="H1560" i="1" s="1"/>
  <c r="G982" i="1" l="1"/>
  <c r="H982" i="1" s="1"/>
  <c r="G983" i="1"/>
  <c r="H983" i="1" s="1"/>
  <c r="G984" i="1"/>
  <c r="H984" i="1" s="1"/>
  <c r="G985" i="1"/>
  <c r="H985" i="1" s="1"/>
  <c r="G900" i="1" l="1"/>
  <c r="H900" i="1" s="1"/>
  <c r="G787" i="1" l="1"/>
  <c r="H787" i="1" s="1"/>
  <c r="G788" i="1"/>
  <c r="H788" i="1" s="1"/>
  <c r="G789" i="1"/>
  <c r="H789" i="1" s="1"/>
  <c r="G465" i="1" l="1"/>
  <c r="H465" i="1" s="1"/>
  <c r="G392" i="1" l="1"/>
  <c r="H392" i="1" s="1"/>
  <c r="G321" i="1"/>
  <c r="H321" i="1" s="1"/>
  <c r="G322" i="1"/>
  <c r="H322" i="1" s="1"/>
  <c r="G323" i="1"/>
  <c r="H323" i="1" s="1"/>
  <c r="G324" i="1"/>
  <c r="H324" i="1" s="1"/>
  <c r="G312" i="1"/>
  <c r="H312" i="1" s="1"/>
  <c r="G259" i="1" l="1"/>
  <c r="H259" i="1" s="1"/>
  <c r="G93" i="1" l="1"/>
  <c r="H93" i="1" s="1"/>
  <c r="G92" i="1"/>
  <c r="H92" i="1" s="1"/>
  <c r="G427" i="1" l="1"/>
  <c r="H427" i="1" s="1"/>
  <c r="G280" i="1"/>
  <c r="H280" i="1" s="1"/>
  <c r="G168" i="1" l="1"/>
  <c r="H168" i="1" s="1"/>
  <c r="G169" i="1"/>
  <c r="H169" i="1" s="1"/>
  <c r="G170" i="1"/>
  <c r="H170" i="1" s="1"/>
  <c r="G171" i="1"/>
  <c r="H171" i="1" s="1"/>
  <c r="G172" i="1"/>
  <c r="H172" i="1" s="1"/>
  <c r="G173" i="1"/>
  <c r="H173" i="1" s="1"/>
  <c r="G174" i="1"/>
  <c r="H174" i="1" s="1"/>
  <c r="G175" i="1"/>
  <c r="H175" i="1" s="1"/>
  <c r="G176" i="1"/>
  <c r="H176" i="1" s="1"/>
  <c r="G177" i="1"/>
  <c r="H177" i="1" s="1"/>
  <c r="G178" i="1"/>
  <c r="H178" i="1" s="1"/>
  <c r="G179" i="1"/>
  <c r="H179" i="1" s="1"/>
  <c r="G180" i="1"/>
  <c r="H180" i="1" s="1"/>
  <c r="G181" i="1"/>
  <c r="H181" i="1" s="1"/>
  <c r="G182" i="1"/>
  <c r="H182" i="1" s="1"/>
  <c r="G183" i="1"/>
  <c r="H183" i="1" s="1"/>
  <c r="G184" i="1"/>
  <c r="H184" i="1" s="1"/>
  <c r="G185" i="1"/>
  <c r="H185" i="1" s="1"/>
  <c r="G186" i="1"/>
  <c r="H186" i="1" s="1"/>
  <c r="G187" i="1"/>
  <c r="H187" i="1" s="1"/>
  <c r="G188" i="1"/>
  <c r="H188" i="1" s="1"/>
  <c r="G189" i="1"/>
  <c r="H189" i="1" s="1"/>
  <c r="G190" i="1"/>
  <c r="H190" i="1" s="1"/>
  <c r="G191" i="1"/>
  <c r="H191" i="1" s="1"/>
  <c r="G192" i="1"/>
  <c r="H192" i="1" s="1"/>
  <c r="G193" i="1"/>
  <c r="H193" i="1" s="1"/>
  <c r="G194" i="1"/>
  <c r="H194" i="1" s="1"/>
  <c r="G195" i="1"/>
  <c r="H195" i="1" s="1"/>
  <c r="G167" i="1"/>
  <c r="H167" i="1" s="1"/>
  <c r="G152" i="1" l="1"/>
  <c r="H152" i="1" s="1"/>
  <c r="G1145" i="1" l="1"/>
  <c r="G1144" i="1"/>
  <c r="G1143" i="1"/>
  <c r="G1142" i="1"/>
  <c r="G1141" i="1"/>
  <c r="G1140" i="1"/>
  <c r="G1139" i="1"/>
  <c r="G1138" i="1"/>
  <c r="G1137" i="1"/>
  <c r="G1136" i="1"/>
  <c r="G1134" i="1"/>
  <c r="G1133" i="1"/>
  <c r="G1132" i="1"/>
  <c r="G1131" i="1"/>
  <c r="G1129" i="1"/>
  <c r="G1128" i="1"/>
  <c r="G1123" i="1"/>
  <c r="G1122" i="1"/>
  <c r="G1121" i="1"/>
  <c r="G1120" i="1"/>
  <c r="G1117" i="1"/>
  <c r="G1116" i="1"/>
  <c r="G1115" i="1"/>
  <c r="G1113" i="1"/>
  <c r="G1111" i="1"/>
  <c r="G1108" i="1"/>
  <c r="G1107" i="1"/>
  <c r="G1106" i="1"/>
  <c r="G1105" i="1"/>
  <c r="G1104" i="1"/>
  <c r="G1103" i="1"/>
  <c r="G1102" i="1"/>
  <c r="G1101" i="1"/>
  <c r="G1100" i="1"/>
  <c r="G1099" i="1"/>
  <c r="G1097" i="1"/>
  <c r="G1096" i="1"/>
  <c r="G1095" i="1"/>
  <c r="G1093" i="1"/>
  <c r="G1092" i="1"/>
  <c r="G1091" i="1"/>
  <c r="G1090" i="1"/>
  <c r="G1089" i="1"/>
  <c r="G1088" i="1"/>
  <c r="G1087" i="1"/>
  <c r="G1086" i="1"/>
  <c r="G1085" i="1"/>
  <c r="G1083" i="1"/>
  <c r="G1082" i="1"/>
  <c r="G1081" i="1"/>
  <c r="G1080" i="1"/>
  <c r="G1079" i="1"/>
  <c r="G1078" i="1"/>
  <c r="G1077" i="1"/>
  <c r="G1076" i="1"/>
  <c r="G1075" i="1"/>
  <c r="G1074" i="1"/>
  <c r="G1073" i="1"/>
  <c r="G1072" i="1"/>
  <c r="G1071" i="1"/>
  <c r="G1070" i="1"/>
  <c r="G1069" i="1"/>
  <c r="G1067" i="1"/>
  <c r="G1066" i="1"/>
  <c r="G1065" i="1"/>
  <c r="G1062" i="1"/>
  <c r="G1061" i="1"/>
  <c r="G1059" i="1"/>
  <c r="G1058" i="1"/>
  <c r="G1057" i="1"/>
  <c r="G1055" i="1"/>
  <c r="G1053" i="1"/>
  <c r="G1052" i="1"/>
  <c r="G1050" i="1"/>
  <c r="G1049" i="1"/>
  <c r="G1047" i="1"/>
  <c r="G1046" i="1"/>
  <c r="G1045" i="1"/>
  <c r="G1044" i="1"/>
  <c r="G1043" i="1"/>
  <c r="G1042" i="1"/>
  <c r="G1041" i="1"/>
  <c r="G1040" i="1"/>
  <c r="G1039" i="1"/>
  <c r="G1037" i="1"/>
  <c r="G1036" i="1"/>
  <c r="G1035" i="1"/>
  <c r="G1033" i="1"/>
  <c r="G1032" i="1"/>
  <c r="G1031" i="1"/>
  <c r="G1029" i="1"/>
  <c r="G1028" i="1"/>
  <c r="G1027" i="1"/>
  <c r="G1025" i="1"/>
  <c r="G1023" i="1"/>
  <c r="G1021" i="1"/>
  <c r="G1017" i="1"/>
  <c r="G1016" i="1"/>
  <c r="G1015" i="1"/>
  <c r="G1014" i="1"/>
  <c r="G1013" i="1"/>
  <c r="G1012" i="1"/>
  <c r="G1011" i="1"/>
  <c r="G1010" i="1"/>
  <c r="G1009" i="1"/>
  <c r="G1008" i="1"/>
  <c r="G1007" i="1"/>
  <c r="G1004" i="1"/>
  <c r="G1003" i="1"/>
  <c r="G1002" i="1"/>
  <c r="G996" i="1"/>
  <c r="G995" i="1"/>
  <c r="G994" i="1"/>
  <c r="G993" i="1"/>
  <c r="G992" i="1"/>
  <c r="G991" i="1"/>
  <c r="G990" i="1"/>
  <c r="G989" i="1"/>
  <c r="G988"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8" i="1"/>
  <c r="G797" i="1"/>
  <c r="G796" i="1"/>
  <c r="G795" i="1"/>
  <c r="G794" i="1"/>
  <c r="G793" i="1"/>
  <c r="G792" i="1"/>
  <c r="G791"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5" i="1"/>
  <c r="G674" i="1"/>
  <c r="G673" i="1"/>
  <c r="G672" i="1"/>
  <c r="G671" i="1"/>
  <c r="G670" i="1"/>
  <c r="G669" i="1"/>
  <c r="G668" i="1"/>
  <c r="G667" i="1"/>
  <c r="G666" i="1"/>
  <c r="G665" i="1"/>
  <c r="G664" i="1"/>
  <c r="G663" i="1"/>
  <c r="G662" i="1"/>
  <c r="G661" i="1"/>
  <c r="G660" i="1"/>
  <c r="G659" i="1"/>
  <c r="G658" i="1"/>
  <c r="G657" i="1"/>
  <c r="G656" i="1"/>
  <c r="G655" i="1"/>
  <c r="G480" i="1"/>
  <c r="G479" i="1"/>
  <c r="G472" i="1"/>
  <c r="H472" i="1" s="1"/>
  <c r="G471" i="1"/>
  <c r="H471" i="1" s="1"/>
  <c r="G470" i="1"/>
  <c r="H470" i="1" s="1"/>
  <c r="G469" i="1"/>
  <c r="H469" i="1" s="1"/>
  <c r="G468" i="1"/>
  <c r="H468" i="1" s="1"/>
  <c r="G464" i="1"/>
  <c r="H464" i="1" s="1"/>
  <c r="G463" i="1"/>
  <c r="H463" i="1" s="1"/>
  <c r="G462" i="1"/>
  <c r="H462" i="1" s="1"/>
  <c r="G461" i="1"/>
  <c r="H461" i="1" s="1"/>
  <c r="G460" i="1"/>
  <c r="H460" i="1" s="1"/>
  <c r="G459" i="1"/>
  <c r="H459" i="1" s="1"/>
  <c r="G458" i="1"/>
  <c r="H458" i="1" s="1"/>
  <c r="G457" i="1"/>
  <c r="H457" i="1" s="1"/>
  <c r="G456" i="1"/>
  <c r="H456" i="1" s="1"/>
  <c r="G455" i="1"/>
  <c r="H455" i="1" s="1"/>
  <c r="G454" i="1"/>
  <c r="H454" i="1" s="1"/>
  <c r="G453" i="1"/>
  <c r="H453" i="1" s="1"/>
  <c r="G452" i="1"/>
  <c r="H452" i="1" s="1"/>
  <c r="G451" i="1"/>
  <c r="H451" i="1" s="1"/>
  <c r="G450" i="1"/>
  <c r="H450" i="1" s="1"/>
  <c r="G449" i="1"/>
  <c r="H449" i="1" s="1"/>
  <c r="G448" i="1"/>
  <c r="H448" i="1" s="1"/>
  <c r="G447" i="1"/>
  <c r="H447" i="1" s="1"/>
  <c r="G446" i="1"/>
  <c r="H446" i="1" s="1"/>
  <c r="G445" i="1"/>
  <c r="H445" i="1" s="1"/>
  <c r="G444" i="1"/>
  <c r="H444" i="1" s="1"/>
  <c r="G443" i="1"/>
  <c r="H443" i="1" s="1"/>
  <c r="G442" i="1"/>
  <c r="H442" i="1" s="1"/>
  <c r="G441" i="1"/>
  <c r="H441" i="1" s="1"/>
  <c r="G440" i="1"/>
  <c r="H440" i="1" s="1"/>
  <c r="G439" i="1"/>
  <c r="H439" i="1" s="1"/>
  <c r="G438" i="1"/>
  <c r="H438" i="1" s="1"/>
  <c r="G437" i="1"/>
  <c r="H437" i="1" s="1"/>
  <c r="G434" i="1"/>
  <c r="H434" i="1" s="1"/>
  <c r="G433" i="1"/>
  <c r="H433" i="1" s="1"/>
  <c r="G432" i="1"/>
  <c r="H432" i="1" s="1"/>
  <c r="G431" i="1"/>
  <c r="H431" i="1" s="1"/>
  <c r="G430" i="1"/>
  <c r="H430" i="1" s="1"/>
  <c r="G429" i="1"/>
  <c r="H429" i="1" s="1"/>
  <c r="G428" i="1"/>
  <c r="H428" i="1" s="1"/>
  <c r="G426" i="1"/>
  <c r="H426" i="1" s="1"/>
  <c r="G425" i="1"/>
  <c r="H425" i="1" s="1"/>
  <c r="G424" i="1"/>
  <c r="H424" i="1" s="1"/>
  <c r="G423" i="1"/>
  <c r="H423" i="1" s="1"/>
  <c r="G422" i="1"/>
  <c r="H422" i="1" s="1"/>
  <c r="G421" i="1"/>
  <c r="H421" i="1" s="1"/>
  <c r="G420" i="1"/>
  <c r="H420" i="1" s="1"/>
  <c r="G419" i="1"/>
  <c r="H419" i="1" s="1"/>
  <c r="G418" i="1"/>
  <c r="H418" i="1" s="1"/>
  <c r="G417" i="1"/>
  <c r="H417" i="1" s="1"/>
  <c r="G416" i="1"/>
  <c r="H416" i="1" s="1"/>
  <c r="G415" i="1"/>
  <c r="H415" i="1" s="1"/>
  <c r="G412" i="1"/>
  <c r="H412" i="1" s="1"/>
  <c r="G411" i="1"/>
  <c r="H411" i="1" s="1"/>
  <c r="G410" i="1"/>
  <c r="H410" i="1" s="1"/>
  <c r="G409" i="1"/>
  <c r="H409" i="1" s="1"/>
  <c r="G408" i="1"/>
  <c r="H408" i="1" s="1"/>
  <c r="G407" i="1"/>
  <c r="H407" i="1" s="1"/>
  <c r="G406" i="1"/>
  <c r="H406" i="1" s="1"/>
  <c r="G405" i="1"/>
  <c r="H405" i="1" s="1"/>
  <c r="G404" i="1"/>
  <c r="H404" i="1" s="1"/>
  <c r="G403" i="1"/>
  <c r="H403" i="1" s="1"/>
  <c r="G402" i="1"/>
  <c r="H402" i="1" s="1"/>
  <c r="G401" i="1"/>
  <c r="H401" i="1" s="1"/>
  <c r="G400" i="1"/>
  <c r="H400" i="1" s="1"/>
  <c r="G399" i="1"/>
  <c r="H399" i="1" s="1"/>
  <c r="G398" i="1"/>
  <c r="H398" i="1" s="1"/>
  <c r="G397" i="1"/>
  <c r="H397" i="1" s="1"/>
  <c r="G396" i="1"/>
  <c r="H396" i="1" s="1"/>
  <c r="G395" i="1"/>
  <c r="H395" i="1" s="1"/>
  <c r="G394" i="1"/>
  <c r="H394" i="1" s="1"/>
  <c r="G393" i="1"/>
  <c r="H393" i="1" s="1"/>
  <c r="G391" i="1"/>
  <c r="H391" i="1" s="1"/>
  <c r="G390" i="1"/>
  <c r="H390" i="1" s="1"/>
  <c r="G389" i="1"/>
  <c r="H389" i="1" s="1"/>
  <c r="G388" i="1"/>
  <c r="H388" i="1" s="1"/>
  <c r="G387" i="1"/>
  <c r="H387" i="1" s="1"/>
  <c r="G386" i="1"/>
  <c r="H386" i="1" s="1"/>
  <c r="G385" i="1"/>
  <c r="H385" i="1" s="1"/>
  <c r="G384" i="1"/>
  <c r="H384" i="1" s="1"/>
  <c r="G383" i="1"/>
  <c r="H383" i="1" s="1"/>
  <c r="G382" i="1"/>
  <c r="H382" i="1" s="1"/>
  <c r="G381" i="1"/>
  <c r="H381" i="1" s="1"/>
  <c r="G380" i="1"/>
  <c r="H380" i="1" s="1"/>
  <c r="G379" i="1"/>
  <c r="H379" i="1" s="1"/>
  <c r="G378" i="1"/>
  <c r="H378" i="1" s="1"/>
  <c r="G377" i="1"/>
  <c r="H377" i="1" s="1"/>
  <c r="G376" i="1"/>
  <c r="H376" i="1" s="1"/>
  <c r="G375" i="1"/>
  <c r="H375" i="1" s="1"/>
  <c r="G374" i="1"/>
  <c r="H374" i="1" s="1"/>
  <c r="G373" i="1"/>
  <c r="H373" i="1" s="1"/>
  <c r="G372" i="1"/>
  <c r="H372" i="1" s="1"/>
  <c r="G371" i="1"/>
  <c r="H371" i="1" s="1"/>
  <c r="G370" i="1"/>
  <c r="H370" i="1" s="1"/>
  <c r="G369" i="1"/>
  <c r="H369" i="1" s="1"/>
  <c r="G368" i="1"/>
  <c r="H368" i="1" s="1"/>
  <c r="G367" i="1"/>
  <c r="H367" i="1" s="1"/>
  <c r="G366" i="1"/>
  <c r="H366" i="1" s="1"/>
  <c r="G365" i="1"/>
  <c r="H365" i="1" s="1"/>
  <c r="G364" i="1"/>
  <c r="H364" i="1" s="1"/>
  <c r="G363" i="1"/>
  <c r="H363" i="1" s="1"/>
  <c r="G362" i="1"/>
  <c r="H362" i="1" s="1"/>
  <c r="G361" i="1"/>
  <c r="H361" i="1" s="1"/>
  <c r="G360" i="1"/>
  <c r="H360" i="1" s="1"/>
  <c r="G359" i="1"/>
  <c r="H359" i="1" s="1"/>
  <c r="G358" i="1"/>
  <c r="H358" i="1" s="1"/>
  <c r="G357" i="1"/>
  <c r="H357" i="1" s="1"/>
  <c r="G356" i="1"/>
  <c r="H356" i="1" s="1"/>
  <c r="G355" i="1"/>
  <c r="H355" i="1" s="1"/>
  <c r="G354" i="1"/>
  <c r="H354" i="1" s="1"/>
  <c r="G353" i="1"/>
  <c r="H353" i="1" s="1"/>
  <c r="G352" i="1"/>
  <c r="H352" i="1" s="1"/>
  <c r="G351" i="1"/>
  <c r="H351" i="1" s="1"/>
  <c r="G350" i="1"/>
  <c r="H350" i="1" s="1"/>
  <c r="G349" i="1"/>
  <c r="H349" i="1" s="1"/>
  <c r="G348" i="1"/>
  <c r="H348" i="1" s="1"/>
  <c r="G347" i="1"/>
  <c r="H347" i="1" s="1"/>
  <c r="G346" i="1"/>
  <c r="H346" i="1" s="1"/>
  <c r="G345" i="1"/>
  <c r="H345" i="1" s="1"/>
  <c r="G344" i="1"/>
  <c r="H344" i="1" s="1"/>
  <c r="G343" i="1"/>
  <c r="H343" i="1" s="1"/>
  <c r="G342" i="1"/>
  <c r="H342" i="1" s="1"/>
  <c r="G341" i="1"/>
  <c r="H341" i="1" s="1"/>
  <c r="G340" i="1"/>
  <c r="H340" i="1" s="1"/>
  <c r="G339" i="1"/>
  <c r="H339" i="1" s="1"/>
  <c r="G338" i="1"/>
  <c r="H338" i="1" s="1"/>
  <c r="G337" i="1"/>
  <c r="H337" i="1" s="1"/>
  <c r="G336" i="1"/>
  <c r="H336" i="1" s="1"/>
  <c r="G335" i="1"/>
  <c r="H335" i="1" s="1"/>
  <c r="G334" i="1"/>
  <c r="H334" i="1" s="1"/>
  <c r="G333" i="1"/>
  <c r="H333" i="1" s="1"/>
  <c r="G332" i="1"/>
  <c r="H332" i="1" s="1"/>
  <c r="G331" i="1"/>
  <c r="H331" i="1" s="1"/>
  <c r="G330" i="1"/>
  <c r="H330" i="1" s="1"/>
  <c r="G329" i="1"/>
  <c r="H329" i="1" s="1"/>
  <c r="G328" i="1"/>
  <c r="H328" i="1" s="1"/>
  <c r="G327" i="1"/>
  <c r="H327" i="1" s="1"/>
  <c r="G326" i="1"/>
  <c r="H326" i="1" s="1"/>
  <c r="G325" i="1"/>
  <c r="H325" i="1" s="1"/>
  <c r="G320" i="1"/>
  <c r="H320" i="1" s="1"/>
  <c r="G319" i="1"/>
  <c r="H319" i="1" s="1"/>
  <c r="G318" i="1"/>
  <c r="H318" i="1" s="1"/>
  <c r="G317" i="1"/>
  <c r="H317" i="1" s="1"/>
  <c r="G316" i="1"/>
  <c r="H316" i="1" s="1"/>
  <c r="G315" i="1"/>
  <c r="H315" i="1" s="1"/>
  <c r="G314" i="1"/>
  <c r="H314" i="1" s="1"/>
  <c r="G313" i="1"/>
  <c r="H313" i="1" s="1"/>
  <c r="G311" i="1"/>
  <c r="H311" i="1" s="1"/>
  <c r="G310" i="1"/>
  <c r="H310" i="1" s="1"/>
  <c r="G309" i="1"/>
  <c r="H309" i="1" s="1"/>
  <c r="G308" i="1"/>
  <c r="H308" i="1" s="1"/>
  <c r="G307" i="1"/>
  <c r="H307" i="1" s="1"/>
  <c r="G306" i="1"/>
  <c r="H306" i="1" s="1"/>
  <c r="G305" i="1"/>
  <c r="H305" i="1" s="1"/>
  <c r="G304" i="1"/>
  <c r="H304" i="1" s="1"/>
  <c r="G303" i="1"/>
  <c r="H303" i="1" s="1"/>
  <c r="G302" i="1"/>
  <c r="H302" i="1" s="1"/>
  <c r="G301" i="1"/>
  <c r="H301" i="1" s="1"/>
  <c r="G300" i="1"/>
  <c r="H300" i="1" s="1"/>
  <c r="G299" i="1"/>
  <c r="H299" i="1" s="1"/>
  <c r="G298" i="1"/>
  <c r="H298" i="1" s="1"/>
  <c r="G297" i="1"/>
  <c r="H297" i="1" s="1"/>
  <c r="G296" i="1"/>
  <c r="H296" i="1" s="1"/>
  <c r="G295" i="1"/>
  <c r="H295" i="1" s="1"/>
  <c r="G294" i="1"/>
  <c r="H294" i="1" s="1"/>
  <c r="G293" i="1"/>
  <c r="H293" i="1" s="1"/>
  <c r="G292" i="1"/>
  <c r="H292" i="1" s="1"/>
  <c r="G291" i="1"/>
  <c r="H291" i="1" s="1"/>
  <c r="G290" i="1"/>
  <c r="H290" i="1" s="1"/>
  <c r="G289" i="1"/>
  <c r="H289" i="1" s="1"/>
  <c r="G288" i="1"/>
  <c r="H288" i="1" s="1"/>
  <c r="G287" i="1"/>
  <c r="H287" i="1" s="1"/>
  <c r="G286" i="1"/>
  <c r="H286" i="1" s="1"/>
  <c r="G285" i="1"/>
  <c r="H285" i="1" s="1"/>
  <c r="G284" i="1"/>
  <c r="H284" i="1" s="1"/>
  <c r="G283" i="1"/>
  <c r="H283" i="1" s="1"/>
  <c r="G282" i="1"/>
  <c r="H282" i="1" s="1"/>
  <c r="G281" i="1"/>
  <c r="H281" i="1" s="1"/>
  <c r="G279" i="1"/>
  <c r="H279" i="1" s="1"/>
  <c r="G278" i="1"/>
  <c r="H278" i="1" s="1"/>
  <c r="G277" i="1"/>
  <c r="H277" i="1" s="1"/>
  <c r="G276" i="1"/>
  <c r="H276" i="1" s="1"/>
  <c r="G275" i="1"/>
  <c r="H275" i="1" s="1"/>
  <c r="G274" i="1"/>
  <c r="H274" i="1" s="1"/>
  <c r="G273" i="1"/>
  <c r="H273" i="1" s="1"/>
  <c r="G272" i="1"/>
  <c r="H272" i="1" s="1"/>
  <c r="G271" i="1"/>
  <c r="H271" i="1" s="1"/>
  <c r="G270" i="1"/>
  <c r="H270" i="1" s="1"/>
  <c r="G269" i="1"/>
  <c r="H269" i="1" s="1"/>
  <c r="G268" i="1"/>
  <c r="H268" i="1" s="1"/>
  <c r="G267" i="1"/>
  <c r="H267" i="1" s="1"/>
  <c r="G266" i="1"/>
  <c r="H266" i="1" s="1"/>
  <c r="G265" i="1"/>
  <c r="H265" i="1" s="1"/>
  <c r="G264" i="1"/>
  <c r="H264" i="1" s="1"/>
  <c r="G263" i="1"/>
  <c r="H263" i="1" s="1"/>
  <c r="G262" i="1"/>
  <c r="H262" i="1" s="1"/>
  <c r="G258" i="1"/>
  <c r="H258" i="1" s="1"/>
  <c r="G257" i="1"/>
  <c r="H257" i="1" s="1"/>
  <c r="G256" i="1"/>
  <c r="H256" i="1" s="1"/>
  <c r="G255" i="1"/>
  <c r="H255" i="1" s="1"/>
  <c r="G254" i="1"/>
  <c r="H254" i="1" s="1"/>
  <c r="G253" i="1"/>
  <c r="H253" i="1" s="1"/>
  <c r="G252" i="1"/>
  <c r="H252" i="1" s="1"/>
  <c r="G251" i="1"/>
  <c r="H251" i="1" s="1"/>
  <c r="G250" i="1"/>
  <c r="H250" i="1" s="1"/>
  <c r="G249" i="1"/>
  <c r="H249" i="1" s="1"/>
  <c r="G248" i="1"/>
  <c r="H248" i="1" s="1"/>
  <c r="G247" i="1"/>
  <c r="H247" i="1" s="1"/>
  <c r="G246" i="1"/>
  <c r="H246" i="1" s="1"/>
  <c r="G245" i="1"/>
  <c r="H245" i="1" s="1"/>
  <c r="G244" i="1"/>
  <c r="H244" i="1" s="1"/>
  <c r="G243" i="1"/>
  <c r="H243" i="1" s="1"/>
  <c r="G242" i="1"/>
  <c r="H242" i="1" s="1"/>
  <c r="G241" i="1"/>
  <c r="H241" i="1" s="1"/>
  <c r="G240" i="1"/>
  <c r="H240" i="1" s="1"/>
  <c r="G239" i="1"/>
  <c r="H239" i="1" s="1"/>
  <c r="G238" i="1"/>
  <c r="H238" i="1" s="1"/>
  <c r="G237" i="1"/>
  <c r="H237" i="1" s="1"/>
  <c r="G236" i="1"/>
  <c r="H236" i="1" s="1"/>
  <c r="G235" i="1"/>
  <c r="H235" i="1" s="1"/>
  <c r="G234" i="1"/>
  <c r="H234" i="1" s="1"/>
  <c r="G233" i="1"/>
  <c r="H233" i="1" s="1"/>
  <c r="G232" i="1"/>
  <c r="H232" i="1" s="1"/>
  <c r="G231" i="1"/>
  <c r="H231" i="1" s="1"/>
  <c r="G230" i="1"/>
  <c r="H230" i="1" s="1"/>
  <c r="G229" i="1"/>
  <c r="H229" i="1" s="1"/>
  <c r="G228" i="1"/>
  <c r="H228" i="1" s="1"/>
  <c r="G227" i="1"/>
  <c r="H227" i="1" s="1"/>
  <c r="G226" i="1"/>
  <c r="H226" i="1" s="1"/>
  <c r="G225" i="1"/>
  <c r="H225" i="1" s="1"/>
  <c r="G224" i="1"/>
  <c r="H224" i="1" s="1"/>
  <c r="G223" i="1"/>
  <c r="H223" i="1" s="1"/>
  <c r="G222" i="1"/>
  <c r="H222" i="1" s="1"/>
  <c r="G221" i="1"/>
  <c r="H221" i="1" s="1"/>
  <c r="G220" i="1"/>
  <c r="H220" i="1" s="1"/>
  <c r="G219" i="1"/>
  <c r="H219" i="1" s="1"/>
  <c r="G218" i="1"/>
  <c r="H218" i="1" s="1"/>
  <c r="G217" i="1"/>
  <c r="H217" i="1" s="1"/>
  <c r="G216" i="1"/>
  <c r="H216" i="1" s="1"/>
  <c r="G215" i="1"/>
  <c r="H215" i="1" s="1"/>
  <c r="G214" i="1"/>
  <c r="H214" i="1" s="1"/>
  <c r="G213" i="1"/>
  <c r="H213" i="1" s="1"/>
  <c r="G212" i="1"/>
  <c r="H212" i="1" s="1"/>
  <c r="G211" i="1"/>
  <c r="H211" i="1" s="1"/>
  <c r="G210" i="1"/>
  <c r="H210" i="1" s="1"/>
  <c r="G209" i="1"/>
  <c r="H209" i="1" s="1"/>
  <c r="G208" i="1"/>
  <c r="H208" i="1" s="1"/>
  <c r="G207" i="1"/>
  <c r="H207" i="1" s="1"/>
  <c r="G206" i="1"/>
  <c r="H206" i="1" s="1"/>
  <c r="G205" i="1"/>
  <c r="H205" i="1" s="1"/>
  <c r="G204" i="1"/>
  <c r="H204" i="1" s="1"/>
  <c r="G203" i="1"/>
  <c r="H203" i="1" s="1"/>
  <c r="G202" i="1"/>
  <c r="H202" i="1" s="1"/>
  <c r="G201" i="1"/>
  <c r="H201" i="1" s="1"/>
  <c r="G200" i="1"/>
  <c r="H200" i="1" s="1"/>
  <c r="G199" i="1"/>
  <c r="H199" i="1" s="1"/>
  <c r="G198" i="1"/>
  <c r="H198" i="1" s="1"/>
  <c r="G166" i="1"/>
  <c r="H166" i="1" s="1"/>
  <c r="G165" i="1"/>
  <c r="H165" i="1" s="1"/>
  <c r="G164" i="1"/>
  <c r="H164" i="1" s="1"/>
  <c r="G163" i="1"/>
  <c r="H163" i="1" s="1"/>
  <c r="G162" i="1"/>
  <c r="H162" i="1" s="1"/>
  <c r="G161" i="1"/>
  <c r="H161" i="1" s="1"/>
  <c r="G160" i="1"/>
  <c r="H160" i="1" s="1"/>
  <c r="G154" i="1"/>
  <c r="H154" i="1" s="1"/>
  <c r="G153" i="1"/>
  <c r="H153" i="1" s="1"/>
  <c r="G151" i="1"/>
  <c r="H151" i="1" s="1"/>
  <c r="G150" i="1"/>
  <c r="H150" i="1" s="1"/>
  <c r="G149" i="1"/>
  <c r="H149" i="1" s="1"/>
  <c r="G148" i="1"/>
  <c r="H148" i="1" s="1"/>
  <c r="G147" i="1"/>
  <c r="H147" i="1" s="1"/>
  <c r="G146" i="1"/>
  <c r="H146" i="1" s="1"/>
  <c r="G145" i="1"/>
  <c r="H145" i="1" s="1"/>
  <c r="G144" i="1"/>
  <c r="H144" i="1" s="1"/>
  <c r="G143" i="1"/>
  <c r="H143" i="1" s="1"/>
  <c r="G142" i="1"/>
  <c r="H142" i="1" s="1"/>
  <c r="G141" i="1"/>
  <c r="H141" i="1" s="1"/>
  <c r="G140" i="1"/>
  <c r="H140" i="1" s="1"/>
  <c r="G139" i="1"/>
  <c r="H139" i="1" s="1"/>
  <c r="G138" i="1"/>
  <c r="H138" i="1" s="1"/>
  <c r="G137" i="1"/>
  <c r="H137" i="1" s="1"/>
  <c r="G136" i="1"/>
  <c r="H136" i="1" s="1"/>
  <c r="G135" i="1"/>
  <c r="H135" i="1" s="1"/>
  <c r="G134" i="1"/>
  <c r="H134" i="1" s="1"/>
  <c r="G132" i="1"/>
  <c r="H132" i="1" s="1"/>
  <c r="G130" i="1"/>
  <c r="H130" i="1" s="1"/>
  <c r="G129" i="1"/>
  <c r="H129" i="1" s="1"/>
  <c r="G128" i="1"/>
  <c r="H128" i="1" s="1"/>
  <c r="G127" i="1"/>
  <c r="H127" i="1" s="1"/>
  <c r="G126" i="1"/>
  <c r="H126" i="1" s="1"/>
  <c r="G125" i="1"/>
  <c r="H125" i="1" s="1"/>
  <c r="G124" i="1"/>
  <c r="H124" i="1" s="1"/>
  <c r="G123" i="1"/>
  <c r="H123" i="1" s="1"/>
  <c r="G122" i="1"/>
  <c r="H122" i="1" s="1"/>
  <c r="G121" i="1"/>
  <c r="H121" i="1" s="1"/>
  <c r="G120" i="1"/>
  <c r="H120" i="1" s="1"/>
  <c r="G119" i="1"/>
  <c r="H119" i="1" s="1"/>
  <c r="G118" i="1"/>
  <c r="H118" i="1" s="1"/>
  <c r="G117" i="1"/>
  <c r="H117" i="1" s="1"/>
  <c r="G116" i="1"/>
  <c r="H116" i="1" s="1"/>
  <c r="G115" i="1"/>
  <c r="H115" i="1" s="1"/>
  <c r="G114" i="1"/>
  <c r="H114" i="1" s="1"/>
  <c r="G113" i="1"/>
  <c r="H113" i="1" s="1"/>
  <c r="G112" i="1"/>
  <c r="H112" i="1" s="1"/>
  <c r="G111" i="1"/>
  <c r="H111" i="1" s="1"/>
  <c r="G110" i="1"/>
  <c r="H110" i="1" s="1"/>
  <c r="G109" i="1"/>
  <c r="H109" i="1" s="1"/>
  <c r="G108" i="1"/>
  <c r="H108" i="1" s="1"/>
  <c r="G107" i="1"/>
  <c r="H107" i="1" s="1"/>
  <c r="G106" i="1"/>
  <c r="H106" i="1" s="1"/>
  <c r="G105" i="1"/>
  <c r="H105" i="1" s="1"/>
  <c r="G104" i="1"/>
  <c r="H104" i="1" s="1"/>
  <c r="G103" i="1"/>
  <c r="H103" i="1" s="1"/>
  <c r="G102" i="1"/>
  <c r="H102" i="1" s="1"/>
  <c r="G101" i="1"/>
  <c r="H101" i="1" s="1"/>
  <c r="G100" i="1"/>
  <c r="H100" i="1" s="1"/>
  <c r="G99" i="1"/>
  <c r="H99" i="1" s="1"/>
  <c r="G98" i="1"/>
  <c r="G97" i="1"/>
  <c r="G25" i="1"/>
  <c r="H25" i="1" s="1"/>
  <c r="G26" i="1"/>
  <c r="H26" i="1" s="1"/>
  <c r="G27" i="1"/>
  <c r="H27" i="1" s="1"/>
  <c r="G28" i="1"/>
  <c r="H28" i="1" s="1"/>
  <c r="G29" i="1"/>
  <c r="H29" i="1" s="1"/>
  <c r="G30" i="1"/>
  <c r="H30" i="1" s="1"/>
  <c r="G31" i="1"/>
  <c r="H31" i="1" s="1"/>
  <c r="G32" i="1"/>
  <c r="H32" i="1" s="1"/>
  <c r="G33" i="1"/>
  <c r="H33" i="1" s="1"/>
  <c r="G34" i="1"/>
  <c r="H34" i="1" s="1"/>
  <c r="G35" i="1"/>
  <c r="H35" i="1" s="1"/>
  <c r="G36" i="1"/>
  <c r="H36" i="1" s="1"/>
  <c r="G37" i="1"/>
  <c r="H37" i="1" s="1"/>
  <c r="G38" i="1"/>
  <c r="H38" i="1" s="1"/>
  <c r="G39" i="1"/>
  <c r="H39" i="1" s="1"/>
  <c r="G40" i="1"/>
  <c r="H40" i="1" s="1"/>
  <c r="G41" i="1"/>
  <c r="H41" i="1" s="1"/>
  <c r="G42" i="1"/>
  <c r="H42" i="1" s="1"/>
  <c r="G43" i="1"/>
  <c r="H43" i="1" s="1"/>
  <c r="G44" i="1"/>
  <c r="H44" i="1" s="1"/>
  <c r="G45" i="1"/>
  <c r="H45" i="1" s="1"/>
  <c r="G46" i="1"/>
  <c r="H46" i="1" s="1"/>
  <c r="G47" i="1"/>
  <c r="H47" i="1" s="1"/>
  <c r="G48" i="1"/>
  <c r="H48" i="1" s="1"/>
  <c r="G49" i="1"/>
  <c r="H49" i="1" s="1"/>
  <c r="G50" i="1"/>
  <c r="H50" i="1" s="1"/>
  <c r="G51" i="1"/>
  <c r="H51" i="1" s="1"/>
  <c r="G52" i="1"/>
  <c r="H52" i="1" s="1"/>
  <c r="G53" i="1"/>
  <c r="H53" i="1" s="1"/>
  <c r="G54" i="1"/>
  <c r="H54" i="1" s="1"/>
  <c r="G55" i="1"/>
  <c r="H55" i="1" s="1"/>
  <c r="G56" i="1"/>
  <c r="H56" i="1" s="1"/>
  <c r="G57" i="1"/>
  <c r="H57" i="1" s="1"/>
  <c r="G58" i="1"/>
  <c r="H58" i="1" s="1"/>
  <c r="G59" i="1"/>
  <c r="H59" i="1" s="1"/>
  <c r="G60" i="1"/>
  <c r="H60" i="1" s="1"/>
  <c r="G61" i="1"/>
  <c r="H61" i="1" s="1"/>
  <c r="G62" i="1"/>
  <c r="H62" i="1" s="1"/>
  <c r="G63" i="1"/>
  <c r="H63" i="1" s="1"/>
  <c r="G64" i="1"/>
  <c r="H64" i="1" s="1"/>
  <c r="G65" i="1"/>
  <c r="H65" i="1" s="1"/>
  <c r="G66" i="1"/>
  <c r="H66" i="1" s="1"/>
  <c r="G67" i="1"/>
  <c r="H67" i="1" s="1"/>
  <c r="G68" i="1"/>
  <c r="H68" i="1" s="1"/>
  <c r="G69" i="1"/>
  <c r="H69" i="1" s="1"/>
  <c r="G70" i="1"/>
  <c r="H70" i="1" s="1"/>
  <c r="G71" i="1"/>
  <c r="H71" i="1" s="1"/>
  <c r="G72" i="1"/>
  <c r="H72" i="1" s="1"/>
  <c r="G73" i="1"/>
  <c r="H73" i="1" s="1"/>
  <c r="G74" i="1"/>
  <c r="H74" i="1" s="1"/>
  <c r="G75" i="1"/>
  <c r="H75" i="1" s="1"/>
  <c r="G76" i="1"/>
  <c r="H76" i="1" s="1"/>
  <c r="G77" i="1"/>
  <c r="H77" i="1" s="1"/>
  <c r="G78" i="1"/>
  <c r="H78" i="1" s="1"/>
  <c r="G79" i="1"/>
  <c r="H79" i="1" s="1"/>
  <c r="G80" i="1"/>
  <c r="H80" i="1" s="1"/>
  <c r="G81" i="1"/>
  <c r="H81" i="1" s="1"/>
  <c r="G82" i="1"/>
  <c r="H82" i="1" s="1"/>
  <c r="G83" i="1"/>
  <c r="H83" i="1" s="1"/>
  <c r="G84" i="1"/>
  <c r="H84" i="1" s="1"/>
  <c r="G85" i="1"/>
  <c r="H85" i="1" s="1"/>
  <c r="G86" i="1"/>
  <c r="H86" i="1" s="1"/>
  <c r="G87" i="1"/>
  <c r="H87" i="1" s="1"/>
  <c r="G88" i="1"/>
  <c r="H88" i="1" s="1"/>
  <c r="G89" i="1"/>
  <c r="H89" i="1" s="1"/>
  <c r="G90" i="1"/>
  <c r="H90" i="1" s="1"/>
  <c r="G91" i="1"/>
  <c r="H91" i="1" s="1"/>
  <c r="G15" i="1"/>
  <c r="G16" i="1"/>
  <c r="H16" i="1" s="1"/>
  <c r="G17" i="1"/>
  <c r="H17" i="1" s="1"/>
  <c r="G18" i="1"/>
  <c r="H18" i="1" s="1"/>
  <c r="G19" i="1"/>
  <c r="H19" i="1" s="1"/>
  <c r="G20" i="1"/>
  <c r="H20" i="1" s="1"/>
  <c r="G21" i="1"/>
  <c r="H21" i="1" s="1"/>
  <c r="G22" i="1"/>
  <c r="H22" i="1" s="1"/>
  <c r="G23" i="1"/>
  <c r="H23" i="1" s="1"/>
  <c r="G24" i="1"/>
  <c r="H24" i="1" s="1"/>
  <c r="G14" i="1"/>
  <c r="H783" i="1" l="1"/>
  <c r="H784" i="1"/>
  <c r="H785" i="1"/>
  <c r="H786" i="1"/>
  <c r="H996" i="1" l="1"/>
  <c r="H995" i="1"/>
  <c r="H994" i="1"/>
  <c r="H993" i="1"/>
  <c r="H992" i="1"/>
  <c r="H991" i="1"/>
  <c r="H990" i="1"/>
  <c r="H989" i="1"/>
  <c r="B989" i="1"/>
  <c r="B990" i="1" s="1"/>
  <c r="B991" i="1" s="1"/>
  <c r="B992" i="1" s="1"/>
  <c r="B993" i="1" s="1"/>
  <c r="B994" i="1" s="1"/>
  <c r="B995" i="1" s="1"/>
  <c r="B996" i="1" s="1"/>
  <c r="B997" i="1" s="1"/>
  <c r="B998" i="1" s="1"/>
  <c r="H988" i="1"/>
  <c r="H1145" i="1" l="1"/>
  <c r="H1144" i="1"/>
  <c r="H1143" i="1"/>
  <c r="H1142" i="1"/>
  <c r="H1141" i="1"/>
  <c r="H1140" i="1"/>
  <c r="H1139" i="1"/>
  <c r="H1138" i="1"/>
  <c r="H1137" i="1"/>
  <c r="H1136" i="1"/>
  <c r="H1134" i="1"/>
  <c r="H1133" i="1"/>
  <c r="H1131" i="1"/>
  <c r="H1129" i="1"/>
  <c r="H1128" i="1"/>
  <c r="H1123" i="1"/>
  <c r="H1122" i="1"/>
  <c r="H1121" i="1"/>
  <c r="H1120" i="1"/>
  <c r="H1117" i="1"/>
  <c r="H1116" i="1"/>
  <c r="H1115" i="1"/>
  <c r="H1113" i="1"/>
  <c r="H1111" i="1"/>
  <c r="H1108" i="1"/>
  <c r="H1107" i="1"/>
  <c r="H1106" i="1"/>
  <c r="H1105" i="1"/>
  <c r="H1104" i="1"/>
  <c r="H1103" i="1"/>
  <c r="H1102" i="1"/>
  <c r="H1101" i="1"/>
  <c r="H1100" i="1"/>
  <c r="H1099" i="1"/>
  <c r="H1097" i="1"/>
  <c r="H1096" i="1"/>
  <c r="H1095" i="1"/>
  <c r="H1093" i="1"/>
  <c r="H1092" i="1"/>
  <c r="H1091" i="1"/>
  <c r="H1090" i="1"/>
  <c r="H1089" i="1"/>
  <c r="H1088" i="1"/>
  <c r="H1086" i="1"/>
  <c r="H1085" i="1"/>
  <c r="H1083" i="1"/>
  <c r="H1082" i="1"/>
  <c r="H1081" i="1"/>
  <c r="H1080" i="1"/>
  <c r="H1079" i="1"/>
  <c r="H1078" i="1"/>
  <c r="H1077" i="1"/>
  <c r="H1076" i="1"/>
  <c r="H1075" i="1"/>
  <c r="H1074" i="1"/>
  <c r="H1073" i="1"/>
  <c r="H1072" i="1"/>
  <c r="H1071" i="1"/>
  <c r="H1070" i="1"/>
  <c r="H1069" i="1"/>
  <c r="H1067" i="1"/>
  <c r="H1066" i="1"/>
  <c r="H1065" i="1"/>
  <c r="H1062" i="1"/>
  <c r="H1061" i="1"/>
  <c r="H1059" i="1"/>
  <c r="H1058" i="1"/>
  <c r="H1057" i="1"/>
  <c r="H1055" i="1"/>
  <c r="H1053" i="1"/>
  <c r="H1052" i="1"/>
  <c r="H1050" i="1"/>
  <c r="H1049" i="1"/>
  <c r="H1047" i="1"/>
  <c r="H1046" i="1"/>
  <c r="H1045" i="1"/>
  <c r="H1044" i="1"/>
  <c r="H1043" i="1"/>
  <c r="H1042" i="1"/>
  <c r="H1041" i="1"/>
  <c r="H1040" i="1"/>
  <c r="H1039" i="1"/>
  <c r="H1037" i="1"/>
  <c r="H1036" i="1"/>
  <c r="H1035" i="1"/>
  <c r="H1033" i="1"/>
  <c r="H1032" i="1"/>
  <c r="H1031" i="1"/>
  <c r="H1029" i="1"/>
  <c r="H1028" i="1"/>
  <c r="H1027" i="1"/>
  <c r="H1025" i="1"/>
  <c r="H1023" i="1"/>
  <c r="H1021" i="1"/>
  <c r="H1017" i="1"/>
  <c r="H1016" i="1"/>
  <c r="H1015" i="1"/>
  <c r="H1014" i="1"/>
  <c r="H1012" i="1"/>
  <c r="H1011" i="1"/>
  <c r="H1010" i="1"/>
  <c r="H1009" i="1"/>
  <c r="H1008" i="1"/>
  <c r="H1007" i="1"/>
  <c r="H1004" i="1"/>
  <c r="H1003" i="1"/>
  <c r="H1002" i="1"/>
  <c r="H981" i="1" l="1"/>
  <c r="H980" i="1"/>
  <c r="H979" i="1"/>
  <c r="H978" i="1"/>
  <c r="H977" i="1"/>
  <c r="H976" i="1"/>
  <c r="H975" i="1"/>
  <c r="H974" i="1"/>
  <c r="H973"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6" i="1" l="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899" i="1" l="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02" i="1" l="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01" i="1"/>
  <c r="H800" i="1"/>
  <c r="H777" i="1" l="1"/>
  <c r="H778" i="1"/>
  <c r="H779" i="1"/>
  <c r="H780" i="1"/>
  <c r="H781" i="1"/>
  <c r="H782" i="1"/>
  <c r="H791" i="1"/>
  <c r="B792" i="1"/>
  <c r="B793" i="1" s="1"/>
  <c r="B794" i="1" s="1"/>
  <c r="B795" i="1" s="1"/>
  <c r="B796" i="1" s="1"/>
  <c r="B797" i="1" s="1"/>
  <c r="B798" i="1" s="1"/>
  <c r="H792" i="1"/>
  <c r="H793" i="1"/>
  <c r="H794" i="1"/>
  <c r="H795" i="1"/>
  <c r="H796" i="1"/>
  <c r="H797" i="1"/>
  <c r="H798" i="1"/>
  <c r="H679" i="1" l="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678" i="1"/>
  <c r="H677" i="1"/>
  <c r="H656" i="1"/>
  <c r="H657" i="1"/>
  <c r="H658" i="1"/>
  <c r="H659" i="1"/>
  <c r="H660" i="1"/>
  <c r="H661" i="1"/>
  <c r="H662" i="1"/>
  <c r="H663" i="1"/>
  <c r="H664" i="1"/>
  <c r="H665" i="1"/>
  <c r="H666" i="1"/>
  <c r="H667" i="1"/>
  <c r="H668" i="1"/>
  <c r="H669" i="1"/>
  <c r="H670" i="1"/>
  <c r="H671" i="1"/>
  <c r="H672" i="1"/>
  <c r="H673" i="1"/>
  <c r="H674" i="1"/>
  <c r="H675" i="1"/>
  <c r="H655" i="1"/>
  <c r="B438" i="1" l="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H15" i="1" l="1"/>
  <c r="B15" i="1"/>
  <c r="B16" i="1" s="1"/>
  <c r="H480" i="1" l="1"/>
  <c r="H479" i="1"/>
  <c r="B939" i="1" l="1"/>
  <c r="B940" i="1" s="1"/>
  <c r="B941" i="1" s="1"/>
  <c r="B942" i="1" s="1"/>
  <c r="B943" i="1" s="1"/>
  <c r="B944" i="1" s="1"/>
  <c r="B945" i="1" s="1"/>
  <c r="B946" i="1" s="1"/>
  <c r="B947" i="1" s="1"/>
  <c r="B948" i="1" s="1"/>
  <c r="B949" i="1" s="1"/>
  <c r="B950" i="1" s="1"/>
  <c r="B951" i="1" s="1"/>
  <c r="B952" i="1" s="1"/>
  <c r="B953" i="1" s="1"/>
  <c r="B954" i="1" s="1"/>
  <c r="B955" i="1" s="1"/>
  <c r="B956" i="1" s="1"/>
  <c r="B957" i="1" s="1"/>
  <c r="B958" i="1" s="1"/>
  <c r="B959" i="1" s="1"/>
  <c r="B960" i="1" s="1"/>
  <c r="B961" i="1" s="1"/>
  <c r="B962" i="1" s="1"/>
  <c r="B963" i="1" s="1"/>
  <c r="B964" i="1" s="1"/>
  <c r="B965" i="1" s="1"/>
  <c r="B966" i="1" s="1"/>
  <c r="B967" i="1" s="1"/>
  <c r="B968" i="1" s="1"/>
  <c r="B969" i="1" s="1"/>
  <c r="B970" i="1" s="1"/>
  <c r="B971" i="1" s="1"/>
  <c r="B972" i="1" s="1"/>
  <c r="B973" i="1" s="1"/>
  <c r="B974" i="1" s="1"/>
  <c r="B975" i="1" s="1"/>
  <c r="B976" i="1" s="1"/>
  <c r="B977" i="1" s="1"/>
  <c r="B978" i="1" s="1"/>
  <c r="B979" i="1" s="1"/>
  <c r="B980" i="1" s="1"/>
  <c r="B981" i="1" s="1"/>
  <c r="B982" i="1" s="1"/>
  <c r="B983" i="1" s="1"/>
  <c r="B984" i="1" s="1"/>
  <c r="B985" i="1" s="1"/>
  <c r="B902" i="1"/>
  <c r="B903" i="1" s="1"/>
  <c r="B904" i="1" s="1"/>
  <c r="B905" i="1" s="1"/>
  <c r="B906" i="1" s="1"/>
  <c r="B907" i="1" s="1"/>
  <c r="B908" i="1" s="1"/>
  <c r="B909" i="1" s="1"/>
  <c r="B910" i="1" s="1"/>
  <c r="B911" i="1" s="1"/>
  <c r="B912" i="1" s="1"/>
  <c r="B913" i="1" s="1"/>
  <c r="B914" i="1" s="1"/>
  <c r="B915" i="1" s="1"/>
  <c r="B916" i="1" s="1"/>
  <c r="B917" i="1" s="1"/>
  <c r="B918" i="1" s="1"/>
  <c r="B919" i="1" s="1"/>
  <c r="B920" i="1" s="1"/>
  <c r="B921" i="1" s="1"/>
  <c r="B922" i="1" s="1"/>
  <c r="B923" i="1" s="1"/>
  <c r="B924" i="1" s="1"/>
  <c r="B925" i="1" s="1"/>
  <c r="B926" i="1" s="1"/>
  <c r="B927" i="1" s="1"/>
  <c r="B928" i="1" s="1"/>
  <c r="B929" i="1" s="1"/>
  <c r="B930" i="1" s="1"/>
  <c r="B931" i="1" s="1"/>
  <c r="B932" i="1" s="1"/>
  <c r="B933" i="1" s="1"/>
  <c r="B934" i="1" s="1"/>
  <c r="B935" i="1" s="1"/>
  <c r="B936" i="1" s="1"/>
  <c r="B844" i="1"/>
  <c r="B845" i="1" s="1"/>
  <c r="B846" i="1" s="1"/>
  <c r="B847" i="1" s="1"/>
  <c r="B848" i="1" s="1"/>
  <c r="B849" i="1" s="1"/>
  <c r="B850" i="1" s="1"/>
  <c r="B851" i="1" s="1"/>
  <c r="B852" i="1" s="1"/>
  <c r="B853" i="1" s="1"/>
  <c r="B854" i="1" s="1"/>
  <c r="B855" i="1" s="1"/>
  <c r="B856" i="1" s="1"/>
  <c r="B857" i="1" s="1"/>
  <c r="B858" i="1" s="1"/>
  <c r="B859" i="1" s="1"/>
  <c r="B860" i="1" s="1"/>
  <c r="B861" i="1" s="1"/>
  <c r="B862" i="1" s="1"/>
  <c r="B863" i="1" s="1"/>
  <c r="B864" i="1" s="1"/>
  <c r="B865" i="1" s="1"/>
  <c r="B866" i="1" s="1"/>
  <c r="B867" i="1" s="1"/>
  <c r="B868" i="1" s="1"/>
  <c r="B869" i="1" s="1"/>
  <c r="B870" i="1" s="1"/>
  <c r="B871" i="1" s="1"/>
  <c r="B872" i="1" s="1"/>
  <c r="B873" i="1" s="1"/>
  <c r="B874" i="1" s="1"/>
  <c r="B875" i="1" s="1"/>
  <c r="B876" i="1" s="1"/>
  <c r="B877" i="1" s="1"/>
  <c r="B878" i="1" s="1"/>
  <c r="B879" i="1" s="1"/>
  <c r="B880" i="1" s="1"/>
  <c r="B881" i="1" s="1"/>
  <c r="B882" i="1" s="1"/>
  <c r="B883" i="1" s="1"/>
  <c r="B884" i="1" s="1"/>
  <c r="B885" i="1" s="1"/>
  <c r="B886" i="1" s="1"/>
  <c r="B887" i="1" s="1"/>
  <c r="B888" i="1" s="1"/>
  <c r="B889" i="1" s="1"/>
  <c r="B890" i="1" s="1"/>
  <c r="B891" i="1" s="1"/>
  <c r="B892" i="1" s="1"/>
  <c r="B893" i="1" s="1"/>
  <c r="B894" i="1" s="1"/>
  <c r="B895" i="1" s="1"/>
  <c r="B896" i="1" s="1"/>
  <c r="B897" i="1" s="1"/>
  <c r="B898" i="1" s="1"/>
  <c r="B899" i="1" s="1"/>
  <c r="B900" i="1" s="1"/>
  <c r="B801" i="1" l="1"/>
  <c r="B802" i="1" s="1"/>
  <c r="B803" i="1" s="1"/>
  <c r="B804" i="1" s="1"/>
  <c r="B805" i="1" s="1"/>
  <c r="B806" i="1" s="1"/>
  <c r="B807" i="1" s="1"/>
  <c r="B808" i="1" s="1"/>
  <c r="B809" i="1" s="1"/>
  <c r="B810" i="1" s="1"/>
  <c r="B811" i="1" s="1"/>
  <c r="B812" i="1" s="1"/>
  <c r="B813" i="1" s="1"/>
  <c r="B814" i="1" s="1"/>
  <c r="B815" i="1" s="1"/>
  <c r="B816" i="1" s="1"/>
  <c r="B817" i="1" s="1"/>
  <c r="B818" i="1" s="1"/>
  <c r="B819" i="1" s="1"/>
  <c r="B820" i="1" s="1"/>
  <c r="B821" i="1" s="1"/>
  <c r="B822" i="1" s="1"/>
  <c r="B823" i="1" s="1"/>
  <c r="B824" i="1" s="1"/>
  <c r="B825" i="1" s="1"/>
  <c r="B826" i="1" s="1"/>
  <c r="B827" i="1" s="1"/>
  <c r="B828" i="1" s="1"/>
  <c r="B829" i="1" s="1"/>
  <c r="B830" i="1" s="1"/>
  <c r="B831" i="1" s="1"/>
  <c r="B832" i="1" s="1"/>
  <c r="B833" i="1" s="1"/>
  <c r="B834" i="1" s="1"/>
  <c r="B835" i="1" s="1"/>
  <c r="B836" i="1" s="1"/>
  <c r="B837" i="1" s="1"/>
  <c r="B838" i="1" s="1"/>
  <c r="B839" i="1" s="1"/>
  <c r="B678" i="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656" i="1"/>
  <c r="B657" i="1" s="1"/>
  <c r="B658" i="1" s="1"/>
  <c r="B659" i="1" s="1"/>
  <c r="B660" i="1" s="1"/>
  <c r="B661" i="1" s="1"/>
  <c r="B662" i="1" s="1"/>
  <c r="B663" i="1" s="1"/>
  <c r="B664" i="1" s="1"/>
  <c r="B665" i="1" s="1"/>
  <c r="B666" i="1" s="1"/>
  <c r="B667" i="1" s="1"/>
  <c r="B668" i="1" s="1"/>
  <c r="B669" i="1" s="1"/>
  <c r="B670" i="1" s="1"/>
  <c r="B671" i="1" s="1"/>
  <c r="B672" i="1" s="1"/>
  <c r="B673" i="1" s="1"/>
  <c r="B674" i="1" s="1"/>
  <c r="B675" i="1" s="1"/>
  <c r="B704" i="1" l="1"/>
  <c r="B705" i="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B746" i="1" s="1"/>
  <c r="B747" i="1" s="1"/>
  <c r="B748" i="1" s="1"/>
  <c r="B749" i="1" s="1"/>
  <c r="B750" i="1" s="1"/>
  <c r="B751" i="1" s="1"/>
  <c r="B752" i="1" s="1"/>
  <c r="B753" i="1" s="1"/>
  <c r="B754" i="1" s="1"/>
  <c r="B755" i="1" s="1"/>
  <c r="B756" i="1" s="1"/>
  <c r="B757" i="1" s="1"/>
  <c r="B758" i="1" s="1"/>
  <c r="B759" i="1" s="1"/>
  <c r="B760" i="1" s="1"/>
  <c r="B761" i="1" s="1"/>
  <c r="B762" i="1" s="1"/>
  <c r="B763" i="1" s="1"/>
  <c r="B764" i="1" s="1"/>
  <c r="B765" i="1" s="1"/>
  <c r="B766" i="1" s="1"/>
  <c r="B767" i="1" s="1"/>
  <c r="B768" i="1" s="1"/>
  <c r="B769" i="1" s="1"/>
  <c r="B770" i="1" s="1"/>
  <c r="B771" i="1" s="1"/>
  <c r="B772" i="1" s="1"/>
  <c r="B773" i="1" s="1"/>
  <c r="B774" i="1" s="1"/>
  <c r="B775" i="1" s="1"/>
  <c r="B776" i="1" s="1"/>
  <c r="B777" i="1" s="1"/>
  <c r="B778" i="1" s="1"/>
  <c r="B779" i="1" s="1"/>
  <c r="B780" i="1" s="1"/>
  <c r="B781" i="1" s="1"/>
  <c r="B782" i="1" s="1"/>
  <c r="B783" i="1" s="1"/>
  <c r="B784" i="1" s="1"/>
  <c r="B785" i="1" s="1"/>
  <c r="B786" i="1" s="1"/>
  <c r="B787" i="1" s="1"/>
  <c r="B788" i="1" s="1"/>
  <c r="B789" i="1" s="1"/>
  <c r="B461" i="1" l="1"/>
  <c r="B462" i="1" s="1"/>
  <c r="B463" i="1" s="1"/>
  <c r="B464" i="1" s="1"/>
  <c r="B416" i="1" l="1"/>
  <c r="B417" i="1" s="1"/>
  <c r="B418" i="1" s="1"/>
  <c r="B419" i="1" s="1"/>
  <c r="B420" i="1" s="1"/>
  <c r="B421" i="1" s="1"/>
  <c r="B422" i="1" s="1"/>
  <c r="B423" i="1" s="1"/>
  <c r="B424" i="1" s="1"/>
  <c r="B425" i="1" s="1"/>
  <c r="B426" i="1" s="1"/>
  <c r="B263" i="1"/>
  <c r="B264" i="1" s="1"/>
  <c r="B265" i="1" s="1"/>
  <c r="B266" i="1" s="1"/>
  <c r="B267" i="1" s="1"/>
  <c r="B268" i="1" s="1"/>
  <c r="B269" i="1" s="1"/>
  <c r="B270" i="1" s="1"/>
  <c r="B271" i="1" s="1"/>
  <c r="B272" i="1" s="1"/>
  <c r="B273" i="1" s="1"/>
  <c r="B274" i="1" s="1"/>
  <c r="B275" i="1" s="1"/>
  <c r="B199" i="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427" i="1" l="1"/>
  <c r="B428" i="1" s="1"/>
  <c r="B429" i="1" s="1"/>
  <c r="B430" i="1" s="1"/>
  <c r="B431" i="1" s="1"/>
  <c r="B432" i="1" s="1"/>
  <c r="B433" i="1" s="1"/>
  <c r="B434" i="1" s="1"/>
  <c r="B276" i="1"/>
  <c r="B277" i="1" s="1"/>
  <c r="B278" i="1" s="1"/>
  <c r="B279" i="1" s="1"/>
  <c r="H98" i="1"/>
  <c r="B98" i="1"/>
  <c r="B99" i="1" s="1"/>
  <c r="H97" i="1"/>
  <c r="B280" i="1" l="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100" i="1"/>
  <c r="B17" i="1"/>
  <c r="B18" i="1" s="1"/>
  <c r="B19" i="1" s="1"/>
  <c r="B20" i="1" s="1"/>
  <c r="B21" i="1" s="1"/>
  <c r="B22" i="1" s="1"/>
  <c r="B23" i="1" s="1"/>
  <c r="B24" i="1" s="1"/>
  <c r="B25" i="1" s="1"/>
  <c r="B26" i="1" s="1"/>
  <c r="B27" i="1" s="1"/>
  <c r="H14" i="1"/>
  <c r="B312" i="1" l="1"/>
  <c r="B313" i="1" s="1"/>
  <c r="B314" i="1" s="1"/>
  <c r="B315" i="1" s="1"/>
  <c r="B316" i="1" s="1"/>
  <c r="B317" i="1" s="1"/>
  <c r="B318" i="1" s="1"/>
  <c r="B319" i="1" s="1"/>
  <c r="B101" i="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28" i="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320" i="1" l="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135" i="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23" i="1"/>
  <c r="B124" i="1" s="1"/>
  <c r="B125" i="1" s="1"/>
  <c r="B126" i="1" s="1"/>
  <c r="B127" i="1" s="1"/>
  <c r="B128" i="1" s="1"/>
  <c r="B129" i="1" s="1"/>
  <c r="B130" i="1" s="1"/>
  <c r="B58" i="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3" i="1" s="1"/>
  <c r="B84" i="1" s="1"/>
  <c r="B85" i="1" s="1"/>
  <c r="B86" i="1" s="1"/>
  <c r="B87" i="1" s="1"/>
  <c r="B88" i="1" s="1"/>
  <c r="B89" i="1" s="1"/>
  <c r="B90" i="1" s="1"/>
  <c r="B91" i="1" s="1"/>
  <c r="B92" i="1" s="1"/>
  <c r="B93" i="1" s="1"/>
  <c r="B158" i="1" l="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388" i="1"/>
  <c r="B389" i="1" s="1"/>
  <c r="B390" i="1" s="1"/>
  <c r="B391" i="1" l="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alcChain>
</file>

<file path=xl/sharedStrings.xml><?xml version="1.0" encoding="utf-8"?>
<sst xmlns="http://schemas.openxmlformats.org/spreadsheetml/2006/main" count="6443" uniqueCount="3018">
  <si>
    <t xml:space="preserve">№ п/п </t>
  </si>
  <si>
    <t>Наименование ветеринарных услуг</t>
  </si>
  <si>
    <t>Единица измерения</t>
  </si>
  <si>
    <t>Стоимость (руб.) без НДС</t>
  </si>
  <si>
    <t>НДС (руб.)</t>
  </si>
  <si>
    <t>Тарифы с НДС (руб.)</t>
  </si>
  <si>
    <t>Исследование молока на бруцеллез в КР</t>
  </si>
  <si>
    <t>Одна проба</t>
  </si>
  <si>
    <t>Исследование сыворотки крови на бруцеллез свиней РСК</t>
  </si>
  <si>
    <t>Исследование сыворотки крови на бруцеллез в РА, РСК</t>
  </si>
  <si>
    <t>Исследование сыворотки крови на бруцеллез РБП</t>
  </si>
  <si>
    <t>Исследование сыворотки крови на бруцеллез РИД</t>
  </si>
  <si>
    <t>Исследование сыворотки крови на бруцеллез РНГА</t>
  </si>
  <si>
    <t>Кожевенного и мехового сырья на сибирскую язву в РП</t>
  </si>
  <si>
    <t>Бешенство серология ИФА</t>
  </si>
  <si>
    <t>Бешенство биопроба</t>
  </si>
  <si>
    <t>Бешенство микроскопически РИФ</t>
  </si>
  <si>
    <t>Бешенство культура клеток</t>
  </si>
  <si>
    <t>Инфекционный ринотрахеит КРС</t>
  </si>
  <si>
    <t>Болезнь Ауески(биопроба)</t>
  </si>
  <si>
    <t>Клинический анализ крови животных</t>
  </si>
  <si>
    <t>Исследование крови на лейкоз гематология</t>
  </si>
  <si>
    <t>Исследование молока или сыворотки крови на лейкоз методом ИФА</t>
  </si>
  <si>
    <t>Исследование сыворотки крови на лейкоз РИД</t>
  </si>
  <si>
    <t>Исследование сыворотки крови на лептоспироз РМА</t>
  </si>
  <si>
    <t>Исследование сыворотки крови на листериоз в РСК</t>
  </si>
  <si>
    <t>Исследование мочи на наличие лептоспир</t>
  </si>
  <si>
    <t>Исследование сыворотки крови на сап РСК, РА</t>
  </si>
  <si>
    <t>Исследование сыворотки крови на случную болезнь РСК</t>
  </si>
  <si>
    <t>Исследование сыворотки крови на инфекционный эпидидимит</t>
  </si>
  <si>
    <t>Исследование сыворотки крови на хламидиоз</t>
  </si>
  <si>
    <t>Исследование сыворотки крови на паратуберкулез  РСК</t>
  </si>
  <si>
    <t>Болезнь Гамборо(инфекционная бурсальная болезнь)</t>
  </si>
  <si>
    <t>Метод исследования</t>
  </si>
  <si>
    <t>кольцевая реакция с молоком</t>
  </si>
  <si>
    <t>реакция связывания комплемента</t>
  </si>
  <si>
    <t>реакция агглютинации, реакция связывания комплемента</t>
  </si>
  <si>
    <t>реакция иммунодиффузии</t>
  </si>
  <si>
    <t>реакция непрямой гемагглютинации</t>
  </si>
  <si>
    <t>реакция преципитации</t>
  </si>
  <si>
    <t>иммуноферментный анализ</t>
  </si>
  <si>
    <t>роз бенгал проба</t>
  </si>
  <si>
    <t>метод биологической пробы</t>
  </si>
  <si>
    <t>реакция иммунофлуоресценции</t>
  </si>
  <si>
    <t>метод вирусовыделения на культуре клеток</t>
  </si>
  <si>
    <t>клинический анализ крови</t>
  </si>
  <si>
    <t>гематологический метод исследования</t>
  </si>
  <si>
    <t>реакция микроагглютинация</t>
  </si>
  <si>
    <t>микроскопия в тёмном поле</t>
  </si>
  <si>
    <t>биохимическое исследование</t>
  </si>
  <si>
    <t>реакция торможения гемагглютинации</t>
  </si>
  <si>
    <t>реакция диффузионной преципитации</t>
  </si>
  <si>
    <t>Отдел молекулярно-биологической диагностики</t>
  </si>
  <si>
    <t>Африканская чума свиней</t>
  </si>
  <si>
    <t>Грипп птиц</t>
  </si>
  <si>
    <t>Классическая чума свиней</t>
  </si>
  <si>
    <t xml:space="preserve">Лептоспироз </t>
  </si>
  <si>
    <t>Парагрипп-3</t>
  </si>
  <si>
    <t>Туберкулез</t>
  </si>
  <si>
    <t>Эпидемическая диарея свиней</t>
  </si>
  <si>
    <t>Бруцеллез</t>
  </si>
  <si>
    <t>Листериоз</t>
  </si>
  <si>
    <t>Сальмонеллез</t>
  </si>
  <si>
    <t>Парвовирус свиней</t>
  </si>
  <si>
    <t>Ротавирусная инфекция</t>
  </si>
  <si>
    <t xml:space="preserve">Аденовирусная инфекция плотоядных  </t>
  </si>
  <si>
    <t>Токсоплазмоз</t>
  </si>
  <si>
    <t>Кампилобактериоз</t>
  </si>
  <si>
    <t>полимезарная цепная реакция</t>
  </si>
  <si>
    <t>Бактериологический отдел</t>
  </si>
  <si>
    <t>бактериологический, микроскопический, биологический</t>
  </si>
  <si>
    <t>Аэромоноз карпов, лососевых</t>
  </si>
  <si>
    <t>бактериологический, микроскопический</t>
  </si>
  <si>
    <t>Злокачественный отек</t>
  </si>
  <si>
    <t>Брадзот овец</t>
  </si>
  <si>
    <t>Анаэробная дизентерия ягнят</t>
  </si>
  <si>
    <t>Столбняк</t>
  </si>
  <si>
    <t>Ботулизм</t>
  </si>
  <si>
    <t>Некробактериоз</t>
  </si>
  <si>
    <t>Бактериологическое исследование воды</t>
  </si>
  <si>
    <t>Дизентерия свиней</t>
  </si>
  <si>
    <t>Иерсиниоз</t>
  </si>
  <si>
    <t>Исследование кормов животного происхождения</t>
  </si>
  <si>
    <t>бактериологический, микроскопический, биологический, серологический</t>
  </si>
  <si>
    <t>Исследование кормов растительного происхождения</t>
  </si>
  <si>
    <t>Кампилобактериоз (пат.материал)</t>
  </si>
  <si>
    <t>Колибактериоз</t>
  </si>
  <si>
    <t>Микологическое исследование и оценки семени применяемой при искуственном осеменении</t>
  </si>
  <si>
    <t>Оценка зараженности воздуха холодильных камер</t>
  </si>
  <si>
    <t>Определение патогенных свойств грибов</t>
  </si>
  <si>
    <t>Паратуберкулез (микроскопия)</t>
  </si>
  <si>
    <t>микроскопичкский</t>
  </si>
  <si>
    <t>Паратуберкулез (бактериология)</t>
  </si>
  <si>
    <t>бактериологический, биологический</t>
  </si>
  <si>
    <t>Пастереллез</t>
  </si>
  <si>
    <t>Псевдомоноз (пат.материал,рыбы)</t>
  </si>
  <si>
    <t>Септицимия пчел, гафниоз, цитробактериоз пчел</t>
  </si>
  <si>
    <t>Американский гнилец</t>
  </si>
  <si>
    <t>Европейский гнилец</t>
  </si>
  <si>
    <t>Парагнилец, сальмонеллез пчел</t>
  </si>
  <si>
    <t>Сальмонеллез (пат.материал)</t>
  </si>
  <si>
    <t>Сибирская язва</t>
  </si>
  <si>
    <t>Смешанная кишечная инфекция</t>
  </si>
  <si>
    <t>Смывы на БГКП</t>
  </si>
  <si>
    <t>Смывы на КМАФАнМ</t>
  </si>
  <si>
    <t>бактериологический</t>
  </si>
  <si>
    <t>Смывы на стафилококк</t>
  </si>
  <si>
    <t>бактериологический, микроскопический, серологический</t>
  </si>
  <si>
    <t>Смывы на БГКП и стафилококк</t>
  </si>
  <si>
    <t>Смывы на БГКП,КМАФАнМ и стафилококк</t>
  </si>
  <si>
    <t>Смывы на листериоз</t>
  </si>
  <si>
    <t>Смывы на сальмонеллез</t>
  </si>
  <si>
    <t>Стрептококкоз</t>
  </si>
  <si>
    <t>Стафилококкоз</t>
  </si>
  <si>
    <t>Общая бакобсемененность в кормах</t>
  </si>
  <si>
    <t>Сальмонеллы в кормах</t>
  </si>
  <si>
    <t>Энтеропатогенные типы кишечной палочки в кормах</t>
  </si>
  <si>
    <t>Рожа свиней</t>
  </si>
  <si>
    <t>Дерматофитозы(микроскопия,трихофития)</t>
  </si>
  <si>
    <t>Аскофероз пчел</t>
  </si>
  <si>
    <t>Вибриоз рыб</t>
  </si>
  <si>
    <t>Кампилобактериоз (влагалищная слизь,препуциальная слизь, сперма)</t>
  </si>
  <si>
    <t>Смывы на условно-патогенную микрофлору и чувствительность к антибиотикам</t>
  </si>
  <si>
    <t>Исследование спермы замороженной, нативной</t>
  </si>
  <si>
    <t>Исследование молока на мастит и чувствительность к антибиотикам</t>
  </si>
  <si>
    <t>Бактериологическое исследование мяса от вынужденно-убитых животных</t>
  </si>
  <si>
    <t>Патогенный протей( пат.материал)</t>
  </si>
  <si>
    <t xml:space="preserve">Токсинообразующие анаэробы </t>
  </si>
  <si>
    <t>Отдел ТБМО</t>
  </si>
  <si>
    <t>ИФА</t>
  </si>
  <si>
    <t>ВЭЖХ</t>
  </si>
  <si>
    <t>ААС</t>
  </si>
  <si>
    <t>Исследование хлорида натрия (колбасные изделия, продукты из свинины, баранины, говядины)</t>
  </si>
  <si>
    <t>титриметрический</t>
  </si>
  <si>
    <t>Исследование хлорида натрия (продукты переработки плодов и овощей, консервы мясные и мясорастительные)</t>
  </si>
  <si>
    <t>Исследование на  гармон-кленбутерол при исследовании кормов</t>
  </si>
  <si>
    <t>колориметрический</t>
  </si>
  <si>
    <t>Определении N- нитрозамина  в мясных продуктах, шпике, рыбе</t>
  </si>
  <si>
    <t>ТСХ</t>
  </si>
  <si>
    <t>Исследование хлорида натрия (водоросли морские, травы морские и продукты их переработки)</t>
  </si>
  <si>
    <t>Исследование хлорида натрия (рыба, морские млекопитающие, морские беспозвоночные и продукты их переработки)</t>
  </si>
  <si>
    <t>Исследование хлорида натрия (консервы и пресервы из рыбы и морепродуктов)</t>
  </si>
  <si>
    <t>фотоколориметрический</t>
  </si>
  <si>
    <t>Определение ПХБ</t>
  </si>
  <si>
    <t>ГХ</t>
  </si>
  <si>
    <t>Определение хлороорганических пестицидов в пищевой продукции</t>
  </si>
  <si>
    <t>Определение фосфороорганических пестицидов в пищевой продукции</t>
  </si>
  <si>
    <t>Определенеи ртутьорганических пестицидов</t>
  </si>
  <si>
    <t>Определение пиретроидов в пищевой продукции</t>
  </si>
  <si>
    <t>Исследование пищевой продукции на афлотаксин B1</t>
  </si>
  <si>
    <t>Исследование пищевой продукции на охратоксин А</t>
  </si>
  <si>
    <t>ВЭЖХ/МС/МС</t>
  </si>
  <si>
    <t xml:space="preserve">Исследование мяса и печени  на рактопамин </t>
  </si>
  <si>
    <t>гравиметрический</t>
  </si>
  <si>
    <t>термогравиметрический</t>
  </si>
  <si>
    <t>потенциометрический</t>
  </si>
  <si>
    <t>кислотный</t>
  </si>
  <si>
    <t>химический</t>
  </si>
  <si>
    <t>визуальный</t>
  </si>
  <si>
    <t>весовой</t>
  </si>
  <si>
    <t>ареометрический</t>
  </si>
  <si>
    <t>масс-спектрометрия с индуктивно связанной плазмой (ИСР-МС)</t>
  </si>
  <si>
    <t>Исследование мяса на  диэтилстильбестрол</t>
  </si>
  <si>
    <t>качественная реакция</t>
  </si>
  <si>
    <t>Паразитарная чистота рыбы и гидробионтов</t>
  </si>
  <si>
    <t xml:space="preserve">метод исследования на просвет, метод переваривания в ИЖС, метод параллельных разрезов, компрессорный метод, метод неполного гельминтологического вскрытия
</t>
  </si>
  <si>
    <t>Протозоозы пчел</t>
  </si>
  <si>
    <t>метод световой микроскопии</t>
  </si>
  <si>
    <t>Кровепаразиты</t>
  </si>
  <si>
    <t>Гельминтологическое исследование овощей и фруктов</t>
  </si>
  <si>
    <t xml:space="preserve">метод флотации </t>
  </si>
  <si>
    <t>Паразитологические исследования в фекалиях</t>
  </si>
  <si>
    <t xml:space="preserve">метод седиментации, нативный мазок, метод флотации </t>
  </si>
  <si>
    <t>Гельминтологическое исследование почвы</t>
  </si>
  <si>
    <t>Арахно-анатомозы пчел</t>
  </si>
  <si>
    <t>Арахно-энтомозы животных</t>
  </si>
  <si>
    <t>гистологический метод</t>
  </si>
  <si>
    <t>Гельминтологическое исследование воды</t>
  </si>
  <si>
    <t xml:space="preserve">метод седиментации, метод флотации </t>
  </si>
  <si>
    <t>патоморфологическое исследование</t>
  </si>
  <si>
    <t>Арахно-энтомозы и протозоозы пчел</t>
  </si>
  <si>
    <t>биохимический метод, компрессорный метод</t>
  </si>
  <si>
    <t>Цистицеркоз(финноз)</t>
  </si>
  <si>
    <t xml:space="preserve">метод параллельных разрезов </t>
  </si>
  <si>
    <t>Эхинококкоз</t>
  </si>
  <si>
    <t>Телязиоз</t>
  </si>
  <si>
    <t>Онхоцеркоз</t>
  </si>
  <si>
    <t>Нематод в крови</t>
  </si>
  <si>
    <t>микроскопический</t>
  </si>
  <si>
    <t>Пыльцевые зерна</t>
  </si>
  <si>
    <t>Доминирующие пыльцевые зерна</t>
  </si>
  <si>
    <t>Трихомоноз</t>
  </si>
  <si>
    <t>культуральный, метод световой микроскопии</t>
  </si>
  <si>
    <t>кг</t>
  </si>
  <si>
    <t>Отдел паразитологии и патоморфологии</t>
  </si>
  <si>
    <t>Отдел ветеринарно-санитарной экспертизы</t>
  </si>
  <si>
    <t>Бацилюс цереус (классика), бациллюс субтилис</t>
  </si>
  <si>
    <t>микробиологический</t>
  </si>
  <si>
    <t>Антибиотики в молочной продукции</t>
  </si>
  <si>
    <t>Антибиотики в мясной продукции, яичной продукции</t>
  </si>
  <si>
    <t xml:space="preserve">БГКП- бактерии группы кишечной палочки (E.coli) (классика) </t>
  </si>
  <si>
    <t xml:space="preserve">Микробиологическое исследование на показатель ингибирующие вещества (классика) </t>
  </si>
  <si>
    <t xml:space="preserve">КМАФАнМ (классика) </t>
  </si>
  <si>
    <t xml:space="preserve">Листерия –L.monocytogenes (классика) </t>
  </si>
  <si>
    <t>Плесень дрожжи (классика)</t>
  </si>
  <si>
    <t xml:space="preserve">Микробиологическое исследование на показатель протей (Proteus) (классика) </t>
  </si>
  <si>
    <t xml:space="preserve">Сальмонелла(классика) </t>
  </si>
  <si>
    <t>Определение соматических клеток в молоке</t>
  </si>
  <si>
    <t>вискозиметрический</t>
  </si>
  <si>
    <t>Золотистый стафилококк (классика)</t>
  </si>
  <si>
    <t xml:space="preserve">Сульфитредуцирующие клостридии (классика) </t>
  </si>
  <si>
    <t>Определение соматических клеток в молоке с применением " Анализатор SCC"</t>
  </si>
  <si>
    <t>флуориметрический</t>
  </si>
  <si>
    <t>Определение рН</t>
  </si>
  <si>
    <t>органолептический</t>
  </si>
  <si>
    <t>Органолептические исследования рыбы</t>
  </si>
  <si>
    <t>Определение энтерококков</t>
  </si>
  <si>
    <t>Вибрион парагемолитический в рыбе,рыбной продукции</t>
  </si>
  <si>
    <t>Исследование рыбы и гидробионтов на паразитарную чистоту и органолептику</t>
  </si>
  <si>
    <t>Исследование рыбы и гидробионтов по показателям длина и масса</t>
  </si>
  <si>
    <t>Находкинский филиал ФГБУ "Приморская МВЛ"</t>
  </si>
  <si>
    <t>Бактериологическое исследование питьевой воды (3 показателя: ОМЧ, ОКБ, ТКБ)</t>
  </si>
  <si>
    <t>Микробиологический</t>
  </si>
  <si>
    <t>Бак. исследование питьевой воды (5 показателей: ОМЧ, ОКБ, ТКБ, колифаги, споры сульфитредуцирующих клостридий)</t>
  </si>
  <si>
    <t>Бак. исследование питьевой воды (4 показателя: ОМЧ, ОКБ, ТКБ, споры сульфитредуцирующих клостридий)</t>
  </si>
  <si>
    <t>Бак. исследование питьевой воды (4 показателя: ОМЧ, ОКБ, ТКБ, колифаги)</t>
  </si>
  <si>
    <t>Бак. исследование воды (3 показателя: ОМЧ, ОКБ, Enterococcus faecalis)</t>
  </si>
  <si>
    <t>Бак. исследование воды (4 показателя: ОМЧ, ОКБ, колифаги, Enterococcus faecalis)</t>
  </si>
  <si>
    <t>Бак. исследование морской воды (5 показателей: колифаги, E.coli, Enterococcus faecalis, стафилококки, ОКБ)</t>
  </si>
  <si>
    <t>Бак. исследование сточной и речной воды (2 показателя: ОКБ, колифаги)</t>
  </si>
  <si>
    <t>Бак. исследование сточной и речной воды (3 показателя: ОКБ, ТКБ, колифаги)</t>
  </si>
  <si>
    <t>Бак. исследование сточной и речной воды (4 показателя: ОКБ, ТКБ, колифаги, патогенная микрофлора)</t>
  </si>
  <si>
    <t>Бак. исследование бутылированной воды (8 показателей: ОМЧ при t 37°C; ОМЧ при t 22°C; ОКБ; ТКБ; ГКБ; Pseudomonas aeruginosa; Колифаги; Споры сульфитредуцирующих клостридий)</t>
  </si>
  <si>
    <t>Бак. исследование бутылированной воды (7 показателей: ОМЧ при t 37°C; ОМЧ при t 22°C; ОКБ; ТКБ; ГКБ; Pseudomonas aeruginosa; Колифаги)</t>
  </si>
  <si>
    <t>Бак. исследование бутылированной воды сокращенное (5 показателей: ОМЧ при t 37°C; ОМЧ при t 22°C; ОКБ; ГКБ; Pseudomonas aeruginosa)</t>
  </si>
  <si>
    <t>Бак. исследование воды, в том числе из бассейна (на 4 показателя: ОКБ, ТКБ, колифаги, Staphylococcus aureus)</t>
  </si>
  <si>
    <t>Бак. исследование почвы (3 показателя: индекс БГКП, индекс энтерококков, патогенная микрофлора)</t>
  </si>
  <si>
    <t>Бак. исследование почвы (2 показателя: индекс БГКП, индекс энтерококков)</t>
  </si>
  <si>
    <t>Паразитологическое исследование почвы  на цисты кишечных патогенных простейших</t>
  </si>
  <si>
    <t>Метод Падченко</t>
  </si>
  <si>
    <t xml:space="preserve">Метод Супряга </t>
  </si>
  <si>
    <t>Контроль работы стерилизаторов</t>
  </si>
  <si>
    <t>Исследования бактериальной обсемененности воздушной среды на ОМЧ и S. Aureus</t>
  </si>
  <si>
    <t>Смывы на стерильность</t>
  </si>
  <si>
    <t>Метод центрифугирования</t>
  </si>
  <si>
    <t>Определение удельной активности радона-222 в воде</t>
  </si>
  <si>
    <t xml:space="preserve">Отдел токсикологический исследований </t>
  </si>
  <si>
    <t>Определение органолептических показателей</t>
  </si>
  <si>
    <t>Вкус в продукции не требующей варки</t>
  </si>
  <si>
    <t>Запах в продукции не требующей варки</t>
  </si>
  <si>
    <t>Запах в продукции требующей варки</t>
  </si>
  <si>
    <t>Цвет</t>
  </si>
  <si>
    <t>Внешний вид</t>
  </si>
  <si>
    <t>Форма</t>
  </si>
  <si>
    <t>Вид на разрезе</t>
  </si>
  <si>
    <t>Вид на изломе</t>
  </si>
  <si>
    <t>Вид подготовки плодов</t>
  </si>
  <si>
    <t>Аромат</t>
  </si>
  <si>
    <t>Поверхность</t>
  </si>
  <si>
    <t>Состояние мякиша</t>
  </si>
  <si>
    <t>Качество рассола</t>
  </si>
  <si>
    <t>Плотность кочана</t>
  </si>
  <si>
    <t>Зачистка качана</t>
  </si>
  <si>
    <t>разделка</t>
  </si>
  <si>
    <t>готовность продукта</t>
  </si>
  <si>
    <t>признаки брожения</t>
  </si>
  <si>
    <t>сироп</t>
  </si>
  <si>
    <t>Определение физико-химических показателей</t>
  </si>
  <si>
    <t>Полнота налива</t>
  </si>
  <si>
    <t>инструментальный</t>
  </si>
  <si>
    <t>Прозрачность</t>
  </si>
  <si>
    <t>визульный</t>
  </si>
  <si>
    <t>Толщина</t>
  </si>
  <si>
    <t>Посторонние примеси</t>
  </si>
  <si>
    <t>Минеральные примеси</t>
  </si>
  <si>
    <t>Внутреннее строение</t>
  </si>
  <si>
    <t>Размер корнеплодов</t>
  </si>
  <si>
    <t>Содержание корнеплодов</t>
  </si>
  <si>
    <t>Наличие земли</t>
  </si>
  <si>
    <t>Длина кочарыги над кочаном</t>
  </si>
  <si>
    <t>Масса зачищенного качана</t>
  </si>
  <si>
    <t>Содержание качанов с засечкой</t>
  </si>
  <si>
    <t>Содержание с механическими повреждениями</t>
  </si>
  <si>
    <t>Степень зрелости</t>
  </si>
  <si>
    <t>Консистенция начинки</t>
  </si>
  <si>
    <t>Консистенция фарша</t>
  </si>
  <si>
    <t>Масса плода</t>
  </si>
  <si>
    <t>Масса плодов с дефектами</t>
  </si>
  <si>
    <t>Массовая доля увядших плодов</t>
  </si>
  <si>
    <t>Массовая доля перезрелых плодов</t>
  </si>
  <si>
    <t>Наличие плодов в кисти</t>
  </si>
  <si>
    <t>Содержания плодов поломанных</t>
  </si>
  <si>
    <t>Пораженные сельхоз.вредителями</t>
  </si>
  <si>
    <t>Типовой состав</t>
  </si>
  <si>
    <t>Сорная примесь</t>
  </si>
  <si>
    <t>Галька</t>
  </si>
  <si>
    <t>Испорченные зёрна в зерне  рисе</t>
  </si>
  <si>
    <t>Испорченные зёрна в крупе и зерне</t>
  </si>
  <si>
    <t>Фузариозные зёрна</t>
  </si>
  <si>
    <t>Куколь</t>
  </si>
  <si>
    <t>трудноотделимые примеси</t>
  </si>
  <si>
    <t>вредные примеси</t>
  </si>
  <si>
    <t>спорыня и головня</t>
  </si>
  <si>
    <t>семена горчака</t>
  </si>
  <si>
    <t>семена вязеля</t>
  </si>
  <si>
    <t>семена гелеотропа</t>
  </si>
  <si>
    <t>семена триходесмы</t>
  </si>
  <si>
    <t>головневые,синегузочные зерна</t>
  </si>
  <si>
    <t>зерновая примесь</t>
  </si>
  <si>
    <t>мелкие зерна</t>
  </si>
  <si>
    <t>проросшие зерна</t>
  </si>
  <si>
    <t>меловые зерна</t>
  </si>
  <si>
    <t>пожелтевшие зёрна в зерне риса</t>
  </si>
  <si>
    <t>пожелтевшие зёрна в крупе и зерне</t>
  </si>
  <si>
    <t>красные зерна</t>
  </si>
  <si>
    <t>глютиозные зерна</t>
  </si>
  <si>
    <t>обрушенные зерна</t>
  </si>
  <si>
    <t>сорная и масличная примесь</t>
  </si>
  <si>
    <t>дурнишник</t>
  </si>
  <si>
    <t>семена клещевины</t>
  </si>
  <si>
    <t>зараженность вредителями</t>
  </si>
  <si>
    <t>загрязненность вредителями</t>
  </si>
  <si>
    <t>массовая концентрация сахаров</t>
  </si>
  <si>
    <t>рефрактометрический</t>
  </si>
  <si>
    <t>массовая доля грозди нецеловых</t>
  </si>
  <si>
    <t>крупность помола</t>
  </si>
  <si>
    <t>примеси растительного происхождения</t>
  </si>
  <si>
    <t>определение кальция в кормах</t>
  </si>
  <si>
    <t>титрометрический</t>
  </si>
  <si>
    <t>спектрофотометрический</t>
  </si>
  <si>
    <t>определение золы нерастворимой в 10% соляной кислоты</t>
  </si>
  <si>
    <t>определение хлорида натрия в рыбной муке</t>
  </si>
  <si>
    <t>аргентометрический</t>
  </si>
  <si>
    <t>определение хлорида натрия в комбикормах,комбикормовом сырье</t>
  </si>
  <si>
    <t>определении массовой доли хлоридов в пищевой продукции</t>
  </si>
  <si>
    <t xml:space="preserve">определение влажности </t>
  </si>
  <si>
    <t>определении  содержания влаги в кормах для животных</t>
  </si>
  <si>
    <t>определении массовой доли влаги и летучих веществ в кормах</t>
  </si>
  <si>
    <t>определении сухого вещества в кормах</t>
  </si>
  <si>
    <t>определение азота и сырого протеина в кормах</t>
  </si>
  <si>
    <t>определение карбамида в муке рыбной,морких млекопитающих, ракообразных и беспозвоночных</t>
  </si>
  <si>
    <t>определение крупности помола(проход через сито)</t>
  </si>
  <si>
    <t>определение сырой золы в кормах,комбикормах,комбикормовом сырье</t>
  </si>
  <si>
    <t>определении зольности в пищевых продуктах</t>
  </si>
  <si>
    <t>определении кислотности в пищевых продуктах</t>
  </si>
  <si>
    <t>массовой доли сахара  в хлебобулочных изделиях</t>
  </si>
  <si>
    <t>определении массовой доли сахара  в кондитерских изделиях</t>
  </si>
  <si>
    <t>определение сахаров в кормах</t>
  </si>
  <si>
    <t>определения сорбиновой кислоты в консервированных овощах и фруктах</t>
  </si>
  <si>
    <t>определения сорбиновой кислоты  (рыбопродукция)</t>
  </si>
  <si>
    <t>определения бензойной кислоты (морепродукты)</t>
  </si>
  <si>
    <t>определения бензойной кислоты в консервированных овощах и фруктах</t>
  </si>
  <si>
    <t>ионометрический</t>
  </si>
  <si>
    <t>определении нитратов в продуктах переработки плодов и овощей</t>
  </si>
  <si>
    <t>определение нитратов в кормах</t>
  </si>
  <si>
    <t>определение нитритов в кормах</t>
  </si>
  <si>
    <t xml:space="preserve">определение кислот (молочная,уксусная,масляная)в силосе, сенаже </t>
  </si>
  <si>
    <t>определение каротина в кормах</t>
  </si>
  <si>
    <t>определение активности уреазы в кормах</t>
  </si>
  <si>
    <t>определении суммарной массовой доли растворимых протеинов</t>
  </si>
  <si>
    <t>определение ионола</t>
  </si>
  <si>
    <t xml:space="preserve"> определении  сырой клетчатки  в комбикормах</t>
  </si>
  <si>
    <t>определении содержания сырого жира в кормах</t>
  </si>
  <si>
    <t>определение содержания жира в пищевой продукции</t>
  </si>
  <si>
    <t>определение калия пламенно-фотометрическим методом</t>
  </si>
  <si>
    <t>пламенно-фотометрический</t>
  </si>
  <si>
    <t>определение кислотного числа жира</t>
  </si>
  <si>
    <t>определение неомыляемых веществ</t>
  </si>
  <si>
    <t>определение массовой доли белка по Барнштейну</t>
  </si>
  <si>
    <t>определение нежирового характера</t>
  </si>
  <si>
    <t>Определение тяжелых металлов</t>
  </si>
  <si>
    <t>Определение свинца</t>
  </si>
  <si>
    <t>атомно-абсорбционный (ААС)</t>
  </si>
  <si>
    <t>Определение кадмия</t>
  </si>
  <si>
    <t>Определение мышьяка</t>
  </si>
  <si>
    <t>беспламенной ААС</t>
  </si>
  <si>
    <t>Определение ртути</t>
  </si>
  <si>
    <t>Определение цинка</t>
  </si>
  <si>
    <t>Определение меди</t>
  </si>
  <si>
    <t>Определение микотоксинов и пестицидов</t>
  </si>
  <si>
    <t>Определение массовой доли афлатоксина В1</t>
  </si>
  <si>
    <t>Определении массовой доли охратоксина А</t>
  </si>
  <si>
    <t>Определении массовой доли зеараленона</t>
  </si>
  <si>
    <t>Определение массовой доли дезоксиниваленола</t>
  </si>
  <si>
    <t>Определение Т-2 токсина</t>
  </si>
  <si>
    <t>Определение содержания патулина</t>
  </si>
  <si>
    <t>Определение 2,4-Д кислоты</t>
  </si>
  <si>
    <t>ГХ (ГЖХ)</t>
  </si>
  <si>
    <t>Определение синтетических пиретроидов</t>
  </si>
  <si>
    <t>Определение ртутьорганических пестицидов</t>
  </si>
  <si>
    <t>Определение симм-триазиновых гербицидов</t>
  </si>
  <si>
    <t>Определении фосфорорганических пестицидов в плодах, овощах и в продуктах их переработки хроматографическими методами.</t>
  </si>
  <si>
    <t>Определение фосфорорганических пестицидов в продуктах растительного и животного происхождения, лекар-ственных растениях, кормах, воде, почве хроматографическими методами.</t>
  </si>
  <si>
    <t>Определение остаточных количеств хлорорганических пестицидов в плодах, овощах и в продуктах их переработки</t>
  </si>
  <si>
    <t>Определение остаточных количеств хлорорганических пестицидов  в воде, продуктах питания, кормах</t>
  </si>
  <si>
    <t>ГХ-МС</t>
  </si>
  <si>
    <t>Определение летучих N – нитрозаминов в продовольственном сырье и пищевых продуктах</t>
  </si>
  <si>
    <t>ГЖХ</t>
  </si>
  <si>
    <t>Определение имазетапира в сое, горохе, сырье лекарственных культур, воде методом тонкослойной хроматографии</t>
  </si>
  <si>
    <t>Определение имазетапира в почве методом тонкослойной хроматографии</t>
  </si>
  <si>
    <t>Отдел анализа почв, воды, агрохимикатов</t>
  </si>
  <si>
    <t>Вода</t>
  </si>
  <si>
    <t>Определение  мутности фотометрическим методом в питьевой воде</t>
  </si>
  <si>
    <t>фотометрический</t>
  </si>
  <si>
    <t>Определение массовой концентрации ионов мышьяка в питьевой воде</t>
  </si>
  <si>
    <t>Определение свободного остаточного хлора титрованием метиловым оранжевым</t>
  </si>
  <si>
    <t>Атомно абсорбционная спектрометрия</t>
  </si>
  <si>
    <t>Выполнение определения  содержания сухого остатка</t>
  </si>
  <si>
    <t>Выполнение измерений массовой концентрации анионных поверхностно-активных веществ (АПАВ) в пробах природной, питьевой и сточной воды флуориметрическим методом на анализаторе жидкости «Флюорат-02»</t>
  </si>
  <si>
    <t>Выполнение определения вкуса воды</t>
  </si>
  <si>
    <t>Выполнение определения запаха воды</t>
  </si>
  <si>
    <t>потенциометрическое титрование</t>
  </si>
  <si>
    <t>Выполнение  измерений массовой концентрации магния в питьевой воде</t>
  </si>
  <si>
    <t>пламенная фотометрия</t>
  </si>
  <si>
    <t>Определение содержания полифосфатов в питьевой воде</t>
  </si>
  <si>
    <t>Определение  удельной электрической проводимости вод</t>
  </si>
  <si>
    <t>Определение щелочности титрованием метиловым оранжевым в питьевой воде</t>
  </si>
  <si>
    <t>Определение меди на МГА--915МД</t>
  </si>
  <si>
    <t>беспламенная ААС</t>
  </si>
  <si>
    <t>Определение никеля на МГА--915МД</t>
  </si>
  <si>
    <t>Определение хрома на МГА--915МД</t>
  </si>
  <si>
    <t>Определение железа на МГА--915МД</t>
  </si>
  <si>
    <t>Определение цинка на МГА--915МД</t>
  </si>
  <si>
    <t>Определение кадмия на МГА--915МД</t>
  </si>
  <si>
    <t>Определение свинца на МГА--915МД</t>
  </si>
  <si>
    <t>Определение марганца на МГА--915МД</t>
  </si>
  <si>
    <t>Определение кобальта на МГА--915МД</t>
  </si>
  <si>
    <t>Определение взвешанных веществ</t>
  </si>
  <si>
    <t>Определение окраски</t>
  </si>
  <si>
    <t>Определение БПК 5</t>
  </si>
  <si>
    <t>Определение массовой концентрации кремния</t>
  </si>
  <si>
    <t>Удобрения</t>
  </si>
  <si>
    <t>Определение аммонийного азота в органических удобрениях</t>
  </si>
  <si>
    <t>Определение фосфатов в минеральных удобрений ГОСТ 20851.2-75</t>
  </si>
  <si>
    <t>Определение массовой доли калия в сложных и однокомпонентных удобрениях  ГОСТ 20851.3-93</t>
  </si>
  <si>
    <t>Определение содержания воды в минеральных удобрениях ГОСТ 20851.4-75</t>
  </si>
  <si>
    <t>Анализ минерального удобрения NPK. Технические условия. ТУ 2186-19-00203648-96 (включает в себя определение массовой доли азота, фосфора, калия, воды)</t>
  </si>
  <si>
    <t>ионометрический, фотометрический, пламенная фотометрия, гравиметрический</t>
  </si>
  <si>
    <t>Определение массовой доли  азота, содержащегося  в сложных удобрениях и селитрах в аммонийной и нитратной формах (метод Деварда)</t>
  </si>
  <si>
    <t>Определение массовой доли  азота в солях аммония (в аммонийной форме формальдегидным методом)</t>
  </si>
  <si>
    <t>формальдегидный</t>
  </si>
  <si>
    <t>хлораминовый</t>
  </si>
  <si>
    <t>Анализ минерального удобрения аммиачная селитра. Технические условия. ГОСТ 2-85 (включает в себя определение массовой доли азота  методом Деварда,  воды)</t>
  </si>
  <si>
    <t>фотометрический, гравиметрический</t>
  </si>
  <si>
    <t>Анализ минерального удобрения Аммофос. Технические условия. ГОСТ 18918-85 (включает в себя определение массовой доли азота, фосфора, воды)</t>
  </si>
  <si>
    <t>ионометрический, фотометрический,  гравиметрический</t>
  </si>
  <si>
    <t>Анализ минерального удобрения диаммоний фосфат удобрительный. Технические условия. ТУ 113-08-556-93 (включает в себя определение массовой доли азота, фосфора, воды)</t>
  </si>
  <si>
    <t>Анализ минерального удобрения диаммофоска. Технические условия. ТУ 113-08-569-98 (включает в себя определение массовой доли азота, фосфора, калия, воды)</t>
  </si>
  <si>
    <t>Анализ минерального удобрения карбамид. Технические условия. ГОСТ 2081-2010 (включает в себя определение массовой доли азота  дистилляционным методом, биурета, воды)</t>
  </si>
  <si>
    <t>Определение массовой доли биурета  ГОСТ 2081-2010</t>
  </si>
  <si>
    <t>Анализ минерального удобрения Нитрофоска. Технические условия. ГОСТ 19691-84 (включает в себя определение массовой доли азота, фосфора, калия, воды)</t>
  </si>
  <si>
    <t>тетрафенилборатный</t>
  </si>
  <si>
    <t>Анализ минерального удобрения суперфосфат двойной. Технические условия. ГОСТ 16306-80</t>
  </si>
  <si>
    <t>Определение подвижных соединений бора по методу Бергера и Труога в модификации цинао</t>
  </si>
  <si>
    <t>Выполнение определения гранулометрического состава</t>
  </si>
  <si>
    <t>ситовой</t>
  </si>
  <si>
    <t>Определение зольности в торфе  ГОСТ 11306-83</t>
  </si>
  <si>
    <t>Анализ минерального удобрения Калия хлористого</t>
  </si>
  <si>
    <t>Определение суммарной массовой доли карбонатов кальция и магния ГОСТ 14050-93</t>
  </si>
  <si>
    <t>Анализ минерального удобрения Муки известняковой</t>
  </si>
  <si>
    <t xml:space="preserve">Определение мышьяка в торфе фотометрическим методом </t>
  </si>
  <si>
    <t>Определение общего азота в органических удобрениях</t>
  </si>
  <si>
    <t>Определение массовой доли влаги в торфе</t>
  </si>
  <si>
    <t>Определение общего калия в органических удобрениях ГОСТ 26718-85</t>
  </si>
  <si>
    <t>Определение общего фосфора в органических удобрениях</t>
  </si>
  <si>
    <t>Определение влаги  в органических удобрениях</t>
  </si>
  <si>
    <t>Определение золы в органических удобрениях ГОСТ 26714-85</t>
  </si>
  <si>
    <t>Определение рН в органических удобрениях</t>
  </si>
  <si>
    <t>Определение ртути в органических удобрениях, торфе</t>
  </si>
  <si>
    <t>Определение тонины помола (зернового состава) в минеральных удобрениях – известняковой муке</t>
  </si>
  <si>
    <t>Определение  удельной электрической проводимости торфа</t>
  </si>
  <si>
    <t>Почва</t>
  </si>
  <si>
    <t>Приготовление почвенного образца для анализа (размол, сушка)</t>
  </si>
  <si>
    <t>Определение гидролитической кислотности по методу КАППЕНА в модификации ЦИНАО</t>
  </si>
  <si>
    <t>Определение органического вещества по методу ТЮРИНА в модификации ЦИНАО</t>
  </si>
  <si>
    <t>Определение  зольности торфяных и оторфованных  горизонтов почв</t>
  </si>
  <si>
    <t>Определение легкогидролизуемого азота по Тюрину и Кононовой</t>
  </si>
  <si>
    <t>Определение кальция и магния в водной вытяжке</t>
  </si>
  <si>
    <t>Определение обменного калия по методу Масловой</t>
  </si>
  <si>
    <t>Определение калия водного</t>
  </si>
  <si>
    <t>Определение натрия водного</t>
  </si>
  <si>
    <t>Определение удельной электропроводности</t>
  </si>
  <si>
    <t>Определение поглощенных катионов по Шолленбергеру</t>
  </si>
  <si>
    <t>Определение гранулометрического состава</t>
  </si>
  <si>
    <t>Определение удельного веса</t>
  </si>
  <si>
    <t>Определение рН солевого</t>
  </si>
  <si>
    <t>Определение рН водного</t>
  </si>
  <si>
    <t>Определение суммы поглощенных оснований по методу КАППЕНА</t>
  </si>
  <si>
    <t>Определение подвижных соединений калия по методу Кирсанова в модификации ЦИНАО</t>
  </si>
  <si>
    <t>Определение подвижных соединений фосфора по методу Кирсанова в модификации ЦИНАО</t>
  </si>
  <si>
    <t>Определение обменной кислотности</t>
  </si>
  <si>
    <t>Определение поглощенного водорода по Гедройцу</t>
  </si>
  <si>
    <t>Определение аммиачного азота</t>
  </si>
  <si>
    <t xml:space="preserve">Определение валового свинца </t>
  </si>
  <si>
    <t>Определение валовой меди</t>
  </si>
  <si>
    <t>Определение валового цинка</t>
  </si>
  <si>
    <t>Определение валового кобальта</t>
  </si>
  <si>
    <t>Определение валового никеля</t>
  </si>
  <si>
    <t xml:space="preserve">Определение валового кадмия </t>
  </si>
  <si>
    <t xml:space="preserve">Определение валового марганца </t>
  </si>
  <si>
    <t>Определение валового железа</t>
  </si>
  <si>
    <t>Определение гигровлаги</t>
  </si>
  <si>
    <t>Определение емкости поглощения</t>
  </si>
  <si>
    <t>Определение нефтепродуктов</t>
  </si>
  <si>
    <t>Определение микроэлемента марганца</t>
  </si>
  <si>
    <t>Определение микроэлемента меди</t>
  </si>
  <si>
    <t>Определение микроэлемента цинка</t>
  </si>
  <si>
    <t>Определение серы по ЦИНАО</t>
  </si>
  <si>
    <t>Определение хрома</t>
  </si>
  <si>
    <t>Определение ваннадия</t>
  </si>
  <si>
    <t xml:space="preserve">Определение цинка  </t>
  </si>
  <si>
    <t xml:space="preserve">Определение марганца  </t>
  </si>
  <si>
    <t xml:space="preserve">Чума плотоядных  </t>
  </si>
  <si>
    <t xml:space="preserve">Энтерит норок  </t>
  </si>
  <si>
    <t xml:space="preserve">Панлейкопения кошек </t>
  </si>
  <si>
    <t xml:space="preserve">Парвовирусная инфекция плотоядных </t>
  </si>
  <si>
    <t xml:space="preserve">Болезнь Ньюкасла  </t>
  </si>
  <si>
    <t xml:space="preserve">Бронхит кур  </t>
  </si>
  <si>
    <t xml:space="preserve">Ларинготрахеит птиц  </t>
  </si>
  <si>
    <t xml:space="preserve">Бурсальная болезнь  </t>
  </si>
  <si>
    <t xml:space="preserve">Грипп птиц  </t>
  </si>
  <si>
    <t xml:space="preserve">Респираторно-репродуктивный синдром свиней  </t>
  </si>
  <si>
    <t xml:space="preserve">Синдром снижения яйценоскости ССЯ-76  </t>
  </si>
  <si>
    <t xml:space="preserve">Инфекционная анемия лошадей  </t>
  </si>
  <si>
    <t xml:space="preserve">Парвовирус свиней  </t>
  </si>
  <si>
    <t xml:space="preserve">Трансмиссивный гастроэнтерит свиней РНГА </t>
  </si>
  <si>
    <t xml:space="preserve">Блютанг  </t>
  </si>
  <si>
    <t xml:space="preserve">Исследование мяса на  19- нортестостерон </t>
  </si>
  <si>
    <t xml:space="preserve">Исследование мочи на  19- нортестостерон </t>
  </si>
  <si>
    <t xml:space="preserve">Исследование мяса на  в-агонисты </t>
  </si>
  <si>
    <t xml:space="preserve">Исследование молока на  зеараленон </t>
  </si>
  <si>
    <t>Исследование мочи и сыворотки крови на  в-агонисты</t>
  </si>
  <si>
    <t xml:space="preserve">Исследование мяса на  зеараленон </t>
  </si>
  <si>
    <t xml:space="preserve">Исследование говядины, свинины, баранины, мяса курицы, индейки, рыбы, сырого молока, яиц и креветки на  хинолоны </t>
  </si>
  <si>
    <t xml:space="preserve">Исследование мёда на  хинолоны </t>
  </si>
  <si>
    <t xml:space="preserve">Исследовании мяса на зеранол </t>
  </si>
  <si>
    <t xml:space="preserve">Исследование cакситоксина  в моллюсках </t>
  </si>
  <si>
    <t xml:space="preserve">Исследование  молока, мяса и яиц на хлорамфеникол  </t>
  </si>
  <si>
    <t>Исследование мяса на  гармон-кленбутерол при исследовании печени, почек и мяса</t>
  </si>
  <si>
    <t xml:space="preserve">Исследование на  гармон-кленбутерол при исследовании биоматериала (моча, кровь) </t>
  </si>
  <si>
    <t xml:space="preserve">Исследование Афлатоксина М1 в  молочных продуктах и масле коровьем </t>
  </si>
  <si>
    <t xml:space="preserve">Определение тренболона </t>
  </si>
  <si>
    <t xml:space="preserve">Определение тетрациклина в молоке, молочной продукции, яйцах, яичном порошке, мёде, органах и тканях животных  </t>
  </si>
  <si>
    <t xml:space="preserve">Определение массовой доли бенз(а)пирена в пробах  растительных масел, зерна продовольственного и продуктов его переработки  </t>
  </si>
  <si>
    <t xml:space="preserve">Определение массовой доли бенз(а)пирена в пробах почв, грунтов,твердых отходов, донных отложений, осадках сточных вод  </t>
  </si>
  <si>
    <t xml:space="preserve">Определении массовой доли бенз(а)пирена в пробах приодных, питьевых и сточных вод  
</t>
  </si>
  <si>
    <t>Определении остаточных количеств пестицидов в почве</t>
  </si>
  <si>
    <t xml:space="preserve">Определении остаточных количеств пестицидов в воде  </t>
  </si>
  <si>
    <t xml:space="preserve">Определение остаточных количеств  Беномила в виде Карбендазима и Карбендазима в воде,  семенах рапса (горчицы) и подсолнечника, клубнях картофеля, корнеплодах сахарной свеклы, яблоках, зеленой массе растений, зерне и соломе зерновых колосковых культур  </t>
  </si>
  <si>
    <t xml:space="preserve">Определение остаточных количеств  Беномила в виде Карбендазима и Карбендазима в почве  </t>
  </si>
  <si>
    <t xml:space="preserve">Определение тиабендазола в воде и продуктах растительного происхождения  </t>
  </si>
  <si>
    <t xml:space="preserve">Определение тиабендазола в почве  </t>
  </si>
  <si>
    <t xml:space="preserve">Определение имидаклоприда в воде и продуктах растительного происхождения  </t>
  </si>
  <si>
    <t xml:space="preserve">Определение имидаклоприда в почве  </t>
  </si>
  <si>
    <t xml:space="preserve">Определение ипродиона в воде и  продуктах растительного происхождения  </t>
  </si>
  <si>
    <t xml:space="preserve">Определение ипродиона в почве </t>
  </si>
  <si>
    <t xml:space="preserve">Определение бентазона в воде и продуктах растительного происхождения  </t>
  </si>
  <si>
    <t xml:space="preserve">Определение бентазона в почве  </t>
  </si>
  <si>
    <t xml:space="preserve">Определение азоксистробина в воде и продуктах растительного происхождения  </t>
  </si>
  <si>
    <t xml:space="preserve">Определение азоксистробина в почве </t>
  </si>
  <si>
    <t xml:space="preserve">Определение пендиметалина в воде  и продуктах растительного происхождения  </t>
  </si>
  <si>
    <t xml:space="preserve">Определение пендиметалина в почве </t>
  </si>
  <si>
    <t xml:space="preserve">Определение неорона в меде  </t>
  </si>
  <si>
    <t xml:space="preserve">Выполнение измерений рН в водах </t>
  </si>
  <si>
    <t xml:space="preserve">Определение цветности  </t>
  </si>
  <si>
    <t xml:space="preserve">Выполнение измерений  массовой концентрации алюминия  в пробах природных, очищенных сточных и питьевых вод  </t>
  </si>
  <si>
    <t xml:space="preserve">Выполнение измерений массовой концентрации калия в поверхностных водах суши  </t>
  </si>
  <si>
    <t>Измерение массовой концентрации нефтепродуктов в пробах природных, питьевых, сточных вод  на анализаторе жидкости «Флюорат-02»</t>
  </si>
  <si>
    <t xml:space="preserve">Измерение  перманганатной окисляемости в пробах питьевых, природных и сточных вод  </t>
  </si>
  <si>
    <t>Измерение массовой концентрации фенолов в пробах питьевых, природных и сточных вод на анализаторе жидкости «Флюорат-02»</t>
  </si>
  <si>
    <t xml:space="preserve">Определение содержания железа  </t>
  </si>
  <si>
    <t xml:space="preserve">Определение содержания кобальта  </t>
  </si>
  <si>
    <t xml:space="preserve">Определение содержания марганца </t>
  </si>
  <si>
    <t xml:space="preserve">Определение содержания  меди  </t>
  </si>
  <si>
    <t xml:space="preserve">Определение содержания никеля  </t>
  </si>
  <si>
    <t xml:space="preserve">Определение содержания цинка  </t>
  </si>
  <si>
    <t xml:space="preserve">Определение содержания свинца  </t>
  </si>
  <si>
    <t xml:space="preserve">Определение содержания кадмия  </t>
  </si>
  <si>
    <t xml:space="preserve">Определение содержания молибдена  </t>
  </si>
  <si>
    <t xml:space="preserve">Определение содержания хрома  </t>
  </si>
  <si>
    <t>Определение массовой доли аммонийного азота в сложных удобрениях</t>
  </si>
  <si>
    <t xml:space="preserve">Определение массовой доли  калия </t>
  </si>
  <si>
    <t>Определение мышьяка в почвах</t>
  </si>
  <si>
    <t>Определение нитратов</t>
  </si>
  <si>
    <t>Карантин растений</t>
  </si>
  <si>
    <t>Наименование платных лабораторных услуг</t>
  </si>
  <si>
    <t>Оформление заключения о карантинном фитосанитарном состоянии</t>
  </si>
  <si>
    <t>экземпляр</t>
  </si>
  <si>
    <t xml:space="preserve">Оформление свидетельства карантинной экспертизы </t>
  </si>
  <si>
    <t>Оформление протокола (заключения) об установлении средней (фактической) влажности древесины и пиломатериалов</t>
  </si>
  <si>
    <t>Выемка точечных проб, составления объединенной пробы и выделение средней пробы, просмотр для выявления семян сорных растений, вредителей и признаков болезней в горшечных растениях, посевном и посадочном материале:</t>
  </si>
  <si>
    <t>4.1</t>
  </si>
  <si>
    <t xml:space="preserve">Луковицы, клубни, клубневидные корни, клубнелуковицы, корневища, включая разветвленные, находящиеся в состоянии вегетативного покоя,вегетации или цветения
прочие живые растения (включая их корни), саженцы, черенки, отводки, клубни луковиц, корневища, горшечные растения:
</t>
  </si>
  <si>
    <t>Энтомологическим, гельминтологическим</t>
  </si>
  <si>
    <t>4.1.1</t>
  </si>
  <si>
    <t>партия до 500 шт. (весь материал)</t>
  </si>
  <si>
    <t>штука</t>
  </si>
  <si>
    <t>4.1.2</t>
  </si>
  <si>
    <t>партия от 501 до 3000 шт.</t>
  </si>
  <si>
    <t>партия</t>
  </si>
  <si>
    <t>4.1.3</t>
  </si>
  <si>
    <t>партия от 3001 до 10000 шт.</t>
  </si>
  <si>
    <t>4.1.4</t>
  </si>
  <si>
    <t>партия свыше 10000 шт.</t>
  </si>
  <si>
    <t>4.2</t>
  </si>
  <si>
    <t>рассада овощных, цветочных и ягодных культур</t>
  </si>
  <si>
    <t>4.3</t>
  </si>
  <si>
    <t>посадочный материал взрослых деревьев (возрастом более 3-х лет)</t>
  </si>
  <si>
    <t>4.4</t>
  </si>
  <si>
    <t>лук-севок:</t>
  </si>
  <si>
    <t>4.4.1</t>
  </si>
  <si>
    <t>партия до 1 тонны</t>
  </si>
  <si>
    <t>4.4.2</t>
  </si>
  <si>
    <t>партия до 15 тонн</t>
  </si>
  <si>
    <t>4.4.3</t>
  </si>
  <si>
    <t>партия до 30 тонн</t>
  </si>
  <si>
    <t>4.4.4</t>
  </si>
  <si>
    <t>партия свыше 30 тонн</t>
  </si>
  <si>
    <t>4.5</t>
  </si>
  <si>
    <t>Семена,плоды и споры для посева</t>
  </si>
  <si>
    <t>Энтомологическим, гербологический</t>
  </si>
  <si>
    <t>4.5.1</t>
  </si>
  <si>
    <t>Семенной материал: семена овощных, цветочных культур, лекарственных и газонных трав   (нефасованные):</t>
  </si>
  <si>
    <t>Энтомологическим, гербологический, гельмсинтологическим</t>
  </si>
  <si>
    <t>4.5.1.1</t>
  </si>
  <si>
    <t>крупносеменные культуры</t>
  </si>
  <si>
    <t>партия до 1 кг</t>
  </si>
  <si>
    <t>4.5.1.2</t>
  </si>
  <si>
    <t>среднесеменные культуры</t>
  </si>
  <si>
    <t>4.5.1.3</t>
  </si>
  <si>
    <t>мелкосеменные культуры</t>
  </si>
  <si>
    <t>4.5.2</t>
  </si>
  <si>
    <t>пакетированные семена:партия семян до 25 пакетов:</t>
  </si>
  <si>
    <t>4.5.2.1</t>
  </si>
  <si>
    <t>пакет</t>
  </si>
  <si>
    <t>4.5.2.2</t>
  </si>
  <si>
    <t>4.5.2.3</t>
  </si>
  <si>
    <t>4.5.3</t>
  </si>
  <si>
    <t>4.5.3.1</t>
  </si>
  <si>
    <t>4.5.3.2</t>
  </si>
  <si>
    <t>4.5.3.3</t>
  </si>
  <si>
    <t>мелкосеменные культур</t>
  </si>
  <si>
    <t>4.5.4</t>
  </si>
  <si>
    <t>4.5.4.1</t>
  </si>
  <si>
    <t>4.5.4.2</t>
  </si>
  <si>
    <t>4.5.4.3</t>
  </si>
  <si>
    <t>4.5.5</t>
  </si>
  <si>
    <t>4.5.5.1</t>
  </si>
  <si>
    <t>4.5.5.2</t>
  </si>
  <si>
    <t>4.5.5.3</t>
  </si>
  <si>
    <t>4.5.6</t>
  </si>
  <si>
    <t>Семена зерновых культур (пшеница, ячмень, кукуруза, тритикале, овес)</t>
  </si>
  <si>
    <t>тонна</t>
  </si>
  <si>
    <t>4.5.7</t>
  </si>
  <si>
    <t>Семена бобовых культур (фасоль, соя, бобы и т.д.)</t>
  </si>
  <si>
    <t>4.5.8</t>
  </si>
  <si>
    <t>Семена люцерны, клевера, люпина</t>
  </si>
  <si>
    <t>4.5.9</t>
  </si>
  <si>
    <t>Семена технических и масличных культур (рапс, подсолнечник, кунжут и т.д.)</t>
  </si>
  <si>
    <t>4.5.10</t>
  </si>
  <si>
    <t>Семена злаковых, кормовых трав (костер, овсяница, райграс, мятлик и т.д.)</t>
  </si>
  <si>
    <t>4.5.11</t>
  </si>
  <si>
    <t>Семенной картофель</t>
  </si>
  <si>
    <t>4.5.12</t>
  </si>
  <si>
    <t>Веники, засушенные частей растений, мхи:</t>
  </si>
  <si>
    <t>4.5.12.1</t>
  </si>
  <si>
    <t>партия до 1000 шт.</t>
  </si>
  <si>
    <t>4.5.12.2</t>
  </si>
  <si>
    <t>партия свыше 1000 шт.</t>
  </si>
  <si>
    <t>каждые последующие 1000 штук</t>
  </si>
  <si>
    <t>4.5.13</t>
  </si>
  <si>
    <t>Вегетативные части деревьев (ветки)</t>
  </si>
  <si>
    <t>4.5.13.1</t>
  </si>
  <si>
    <t>партия до 1000 штук</t>
  </si>
  <si>
    <t>до 1 тыс. шт.</t>
  </si>
  <si>
    <t>4.5.13.2</t>
  </si>
  <si>
    <t>партия свыше 1000 штук</t>
  </si>
  <si>
    <t>свыше 1 тыс. шт.</t>
  </si>
  <si>
    <t>4.5.14</t>
  </si>
  <si>
    <t>Ветки хвойных деревьев, еловый лапник (еловые ветки):</t>
  </si>
  <si>
    <t>4.5.14.1</t>
  </si>
  <si>
    <t>до 1 тыс.шт.</t>
  </si>
  <si>
    <t>4.5.15</t>
  </si>
  <si>
    <t>Акации серебрисая (мимоза)</t>
  </si>
  <si>
    <t>4.5.15.1</t>
  </si>
  <si>
    <t>партия до 100 кг</t>
  </si>
  <si>
    <t>4.5.15.2</t>
  </si>
  <si>
    <t>партия свыше 100 кг</t>
  </si>
  <si>
    <t>каждые последующие 100 кг</t>
  </si>
  <si>
    <t>4.5.16</t>
  </si>
  <si>
    <t>Рождественские деревья (новогодние елки)</t>
  </si>
  <si>
    <t>4.5.17</t>
  </si>
  <si>
    <t>Срезанных цветы и бутоны, пригодные для составления букетов или для декоративных целей, свежие:</t>
  </si>
  <si>
    <t>Энтомологическим, микологическим</t>
  </si>
  <si>
    <t>4.5.17.1</t>
  </si>
  <si>
    <t>4.5.17.2</t>
  </si>
  <si>
    <t>5</t>
  </si>
  <si>
    <t>Выемка точечных проб, составление объединенной пробы и выделение средней пробы, просмотр для выявления семян сорных растений, вредителей и прзнаков болезней предназначенных для продовольственных и фуражных целей</t>
  </si>
  <si>
    <t>Энтомологическим, микологическим, гербологический</t>
  </si>
  <si>
    <t>5.1</t>
  </si>
  <si>
    <t>Свежие фрукты: маниок, маранта, салеп, земляная груша или топинамбур, сладкий картофель или батат, и аналогичные корнеплоды и клубнеплоды с высоким содержанием крахмала или инулина, свежие, охлажденные или сушенные, целые или нарезанные ломтиками; сердцевина саговой пальмы,бананы, включая плантайны, свежие или сушеные,цитрусовые плоды, свежие или сушеные,яблоки, груши и айва, свежие абрикосы, вишня и черешня, персики (включая нектарины), сливы и терн, свежие, виноград,прочие фрукты, свежие томаты свежие или охлажденные,лук репчатый, лук шалот, чеснок, лук-порей и прочие капуста кочанная, капуста цветная, кольраби, капуста листовая и аналогичные съедобные овощи из рода Brassica, свежие или охлажденные, салат-латук (Lactuca sativa) и цикорий (Cichorium spp.), свежие или охлажденные морковь, репа, свекла столовая, козлобородник, сельдерей корневой, редис и прочие аналогичные съедобные корнеплоды, свежие или охлажденные, огурцы и корнишоны, свежие или охлажденные, бобовые овощи, лущеные или нелущеные, свежие или охлажденные, овощи бобовые сушеные, лущеные, очищенные от семенной кожуры или неочищенные, колотые или неколотые, ягоды, бахчевые, свежие грибы:</t>
  </si>
  <si>
    <t>5.1.1</t>
  </si>
  <si>
    <t>5.1.2</t>
  </si>
  <si>
    <t>партия до 150 тонн</t>
  </si>
  <si>
    <t>5.1.3</t>
  </si>
  <si>
    <t>партия свыше 150 тонн</t>
  </si>
  <si>
    <t>каждая последующая тонна</t>
  </si>
  <si>
    <t>5.2</t>
  </si>
  <si>
    <t>Овощи прочие, свежие или охлажденные, зеленые культуры, салаты</t>
  </si>
  <si>
    <t>Энтомологическим</t>
  </si>
  <si>
    <t>5.2.1</t>
  </si>
  <si>
    <t>партия до 50 кг</t>
  </si>
  <si>
    <t>5.2.2</t>
  </si>
  <si>
    <t>партий свыше 50 кг</t>
  </si>
  <si>
    <t xml:space="preserve"> каждый последующий  1 кг</t>
  </si>
  <si>
    <t>5.3</t>
  </si>
  <si>
    <t>Товарный подсолнечник, кориандр, горчица, клещевина, соя, рапс, продовольственное семя тыквы, фасоль, горох, бобы, лён  и т.п.</t>
  </si>
  <si>
    <t>5.4</t>
  </si>
  <si>
    <t>Продовольственный картофель</t>
  </si>
  <si>
    <t>Энтомологическим, гельминтологический</t>
  </si>
  <si>
    <t>5.5</t>
  </si>
  <si>
    <t xml:space="preserve">Зерно 1-4 класса (продовольственное)
Пшеница и меслин
Рожь
Ячмень
Овес
Кукуруза
Рис
Сорго зерновое
Гречиха, просо и семена канареечника; прочие злаки
</t>
  </si>
  <si>
    <t>5.6</t>
  </si>
  <si>
    <t>Зерно 5-го класса и ниже (зернофураж), комбикорма</t>
  </si>
  <si>
    <t>5.7</t>
  </si>
  <si>
    <t>Шрот и жмых</t>
  </si>
  <si>
    <t>5.8</t>
  </si>
  <si>
    <t>Сахар-сырец</t>
  </si>
  <si>
    <t>5.9</t>
  </si>
  <si>
    <t xml:space="preserve">Какао-бобы, кофе в зернах,
орехи,
сухофрукты,
цукаты,
сушеные овощи и ягоды:
</t>
  </si>
  <si>
    <t>5.10</t>
  </si>
  <si>
    <t xml:space="preserve">Какао-бобы, кофе в зернах,
орехи,
сухофрукты,
цукаты,
сушеные овощи и ягоды(мелкие партии):
</t>
  </si>
  <si>
    <t>1 кг</t>
  </si>
  <si>
    <t>5.11</t>
  </si>
  <si>
    <t>Крупа, солод</t>
  </si>
  <si>
    <t>5.12</t>
  </si>
  <si>
    <t>Мука</t>
  </si>
  <si>
    <t>5.13</t>
  </si>
  <si>
    <t>Хлопья (овсяные, пшеничные и т.д.)</t>
  </si>
  <si>
    <t>5.14</t>
  </si>
  <si>
    <t>Глютен</t>
  </si>
  <si>
    <t>5.15</t>
  </si>
  <si>
    <t>Соевая мука</t>
  </si>
  <si>
    <t>6</t>
  </si>
  <si>
    <t>Выемка точечных проб, составление объединенной пробы и выделение средней пробы, просмотр для выделения семян сорных растений, вредителей и признаков болезней подкарантинных материалов, преднадначенных для технических целей:</t>
  </si>
  <si>
    <t>Энтомологическим, микологическим, гербологический, гельминтологический</t>
  </si>
  <si>
    <t>6.1</t>
  </si>
  <si>
    <t>Сахарная свекла</t>
  </si>
  <si>
    <t>6.2</t>
  </si>
  <si>
    <t>Сено и солома</t>
  </si>
  <si>
    <t>6.3</t>
  </si>
  <si>
    <t>Круглые лесоматериалов, пиломатериалы:</t>
  </si>
  <si>
    <t>6.3.1</t>
  </si>
  <si>
    <t>на площадке</t>
  </si>
  <si>
    <t>куб. м</t>
  </si>
  <si>
    <t>6.3.2</t>
  </si>
  <si>
    <t>на нижнем складе</t>
  </si>
  <si>
    <t>6.3.3</t>
  </si>
  <si>
    <t>в автомашине</t>
  </si>
  <si>
    <t>6.3.4</t>
  </si>
  <si>
    <t>в железнодорожном вагоне</t>
  </si>
  <si>
    <t>6.3.5</t>
  </si>
  <si>
    <t>на судах и авиатранспорте</t>
  </si>
  <si>
    <t>6.4</t>
  </si>
  <si>
    <t>Дрова</t>
  </si>
  <si>
    <t>6.5</t>
  </si>
  <si>
    <t>Пиломатериалы:</t>
  </si>
  <si>
    <t>6.5.1</t>
  </si>
  <si>
    <t>6.6</t>
  </si>
  <si>
    <t>Изделий из древесины (в т.ч. крепежный материал), изделия из рисовой соломки, бамбука</t>
  </si>
  <si>
    <t>6.7</t>
  </si>
  <si>
    <t>Масса древесная механическая, опилки</t>
  </si>
  <si>
    <t>7</t>
  </si>
  <si>
    <t>Просмотр для выявления семян сорных растений, вредителей и признаков болезней в таре и упаковочных материалах</t>
  </si>
  <si>
    <t>7.1</t>
  </si>
  <si>
    <t>Пустые деревянные ящики</t>
  </si>
  <si>
    <t>1 ед.</t>
  </si>
  <si>
    <t>7.2</t>
  </si>
  <si>
    <t>Картонные коробки, коробки из гофрокартона, материал  из гофрокартона</t>
  </si>
  <si>
    <t>7.3</t>
  </si>
  <si>
    <t>Материал  и упаковка ламинированная</t>
  </si>
  <si>
    <t>7.4</t>
  </si>
  <si>
    <t>Мешкотара (джутовая и тканевая)</t>
  </si>
  <si>
    <t>7.5</t>
  </si>
  <si>
    <t>Поддон</t>
  </si>
  <si>
    <t>7.6</t>
  </si>
  <si>
    <t>Барабан</t>
  </si>
  <si>
    <t>7.7</t>
  </si>
  <si>
    <t xml:space="preserve">Иной упаковочный материал </t>
  </si>
  <si>
    <t>7.8</t>
  </si>
  <si>
    <t>Упаковочный  материал  для жидких пищевых продуктов</t>
  </si>
  <si>
    <t>1 тыс шт.</t>
  </si>
  <si>
    <t>7.9</t>
  </si>
  <si>
    <t>Картоння упаковка, бывшая в эксплуатации</t>
  </si>
  <si>
    <t>8</t>
  </si>
  <si>
    <t xml:space="preserve">Выемка точечных проб, составление объединенной пробы и выделение средней пробы, просмотр для выявления вредителей и болезней в биологическом коллекционном материале;
исследование на выявление живых фитопатогенных бактерий, вирусов только для научно исследовательских целей;
исследование коллекций и предметы коллекционирования по зоологии, ботанике
</t>
  </si>
  <si>
    <t>коробка</t>
  </si>
  <si>
    <t>9</t>
  </si>
  <si>
    <t>Выемка точечных проб, составление объединенной пробы и выделение средней пробы, просмотр для выявления вредителей при исследовании посевов, посадок:</t>
  </si>
  <si>
    <t>9.1</t>
  </si>
  <si>
    <t>Фитосанитарное исследование на выявление карантинных вредных организмов:</t>
  </si>
  <si>
    <t>9.1.1</t>
  </si>
  <si>
    <t xml:space="preserve">складских помещений </t>
  </si>
  <si>
    <t>1 м3</t>
  </si>
  <si>
    <t>10</t>
  </si>
  <si>
    <t>Лабораторная энтомологическая экспертиза средних проб подкарантинной продукции (объектов)</t>
  </si>
  <si>
    <t>10.1</t>
  </si>
  <si>
    <t>Лабораторный анализ средней пробы</t>
  </si>
  <si>
    <t>10.2</t>
  </si>
  <si>
    <t>Идентификация вредителей растений:</t>
  </si>
  <si>
    <t>10.2.1</t>
  </si>
  <si>
    <t xml:space="preserve">без изготовления микропрепаратов </t>
  </si>
  <si>
    <t>определение</t>
  </si>
  <si>
    <t>11</t>
  </si>
  <si>
    <t>Лабораторная фитопатологическая экспертиза образцов (проб) подкарантинных материалов</t>
  </si>
  <si>
    <t>микологическим</t>
  </si>
  <si>
    <t>11.1</t>
  </si>
  <si>
    <t>Подготовка средней пробы и проведение анализа на выявление признаков поражения возбудителями грибных болезней</t>
  </si>
  <si>
    <t>11.1.1</t>
  </si>
  <si>
    <t>семенного образца пакетированного, или вегетативной части растений</t>
  </si>
  <si>
    <t>средняя проба</t>
  </si>
  <si>
    <t>12</t>
  </si>
  <si>
    <t>Лабораторная гельминтологическая экспертиза образцов (проб) подкарантинных материалов</t>
  </si>
  <si>
    <t>гельминтологический</t>
  </si>
  <si>
    <t>12.1</t>
  </si>
  <si>
    <t>Подготовка образца для анализа</t>
  </si>
  <si>
    <t>12.2</t>
  </si>
  <si>
    <t>Экспертиза средней пробы на выявление всех видов нематод методом:</t>
  </si>
  <si>
    <t>12.2.1</t>
  </si>
  <si>
    <t>методом Бермана</t>
  </si>
  <si>
    <t>12.2.2</t>
  </si>
  <si>
    <t>вороночным и вороночно-флотационным методом</t>
  </si>
  <si>
    <t>13</t>
  </si>
  <si>
    <t xml:space="preserve"> Лабораторная гербологическая экспертиза образцов (проб) подкарантинных материалов</t>
  </si>
  <si>
    <t>гербологическая</t>
  </si>
  <si>
    <t>13.1</t>
  </si>
  <si>
    <t>Лабораторный анализ и разбор средней пробы</t>
  </si>
  <si>
    <t>13.2</t>
  </si>
  <si>
    <t>Экспертиза почвы (при осмотре саженцев, рассады) методами:</t>
  </si>
  <si>
    <t>13.2.1</t>
  </si>
  <si>
    <t>ручное выделение семян и плодов</t>
  </si>
  <si>
    <t>гербологический</t>
  </si>
  <si>
    <t>13.2.2</t>
  </si>
  <si>
    <t>отмывка</t>
  </si>
  <si>
    <t>13.3</t>
  </si>
  <si>
    <t>Экспертиза средней пробы семян на засоренность:</t>
  </si>
  <si>
    <t>13.3.1</t>
  </si>
  <si>
    <t>крупносеменные растения</t>
  </si>
  <si>
    <t>13.3.2</t>
  </si>
  <si>
    <t>среднесеменные  растения</t>
  </si>
  <si>
    <t>13.3.3</t>
  </si>
  <si>
    <t>мелкосеменные растения</t>
  </si>
  <si>
    <t>13.3.4</t>
  </si>
  <si>
    <t>пакетированные семена</t>
  </si>
  <si>
    <t>13.4</t>
  </si>
  <si>
    <t>Экспертиза шрота, комбикормов, жмыха, другой переработанной продукции и сметок</t>
  </si>
  <si>
    <t>13.5</t>
  </si>
  <si>
    <t>Определение видового состава семян и плодов по морфологическим признакам</t>
  </si>
  <si>
    <t>13.6</t>
  </si>
  <si>
    <t>Определение видового состава семян и плодов по внутреннему строению</t>
  </si>
  <si>
    <t>13.7</t>
  </si>
  <si>
    <t>Исследование жизнеспособности семян и плодов сорных растений</t>
  </si>
  <si>
    <t>13.8</t>
  </si>
  <si>
    <t>Определение вида живого растения</t>
  </si>
  <si>
    <t>13.9</t>
  </si>
  <si>
    <t>Определение вида растения по гербарному образцу</t>
  </si>
  <si>
    <t>Экономист</t>
  </si>
  <si>
    <t>Е.Ю.Чермошенцев</t>
  </si>
  <si>
    <t>Радиологический отдел</t>
  </si>
  <si>
    <t xml:space="preserve">радиологическое исследование  (измерение активности радионуклидов с использованием сцинтилляционного бета-спектрометра и альфа- радиометра) </t>
  </si>
  <si>
    <t>спектрометрический</t>
  </si>
  <si>
    <t>От 80 000 до 1 000 000 кг</t>
  </si>
  <si>
    <t>Свыше 1 000 001 кг</t>
  </si>
  <si>
    <t>4</t>
  </si>
  <si>
    <t>20-ти футовый контейнер</t>
  </si>
  <si>
    <t>40-ка футовый контейнер</t>
  </si>
  <si>
    <t xml:space="preserve">Стоимость услуг при отправке партии продукции с территории РФ  в одном транспортном средстве, обеспечивающем необходимые условия транспортировки. (контейнер, автомобиль)
</t>
  </si>
  <si>
    <t>Все виды продукции из рыбы и нерыбных объектов промысла, за исключением: живых и охлажденных рыбы и нерыбных объектов промысла</t>
  </si>
  <si>
    <t>Партия продукции до 20 000 кг</t>
  </si>
  <si>
    <t>Партия продукции 20 000 кг и больше</t>
  </si>
  <si>
    <t>Живые и охлажденные рыба и нерыбные объекты</t>
  </si>
  <si>
    <t>контейнер</t>
  </si>
  <si>
    <t>Партия до 80 000,00кг</t>
  </si>
  <si>
    <t>Отдел серологических и вирусологических исследований</t>
  </si>
  <si>
    <t>3</t>
  </si>
  <si>
    <t>1 экз.</t>
  </si>
  <si>
    <t>Проведение экспертизы и оформление заключения на партию продукции из рыбы или нерыбных объектов промысла</t>
  </si>
  <si>
    <t xml:space="preserve">Стоимость услуги при отправке продукции  в 20-ти и 40 футовых контейнерах через порты третьих стран
</t>
  </si>
  <si>
    <t xml:space="preserve">Стоимость услуги при отправке судовых партий без выгрузки на территорию РФ
</t>
  </si>
  <si>
    <t>Определение метилтестостерона в продовольственном сырье и продуктах питания</t>
  </si>
  <si>
    <t>Определение пеницилина в продовольственном сырье и продуктах питания</t>
  </si>
  <si>
    <t>Определение нитроминдазола в продовольственном сырье и продуктах питания</t>
  </si>
  <si>
    <t>Определение сульфаниламида в продовольственном сырье и продуктах питания</t>
  </si>
  <si>
    <t xml:space="preserve">Исследование на амфениколы  в молоке, молочной продукции, яйцах, яичном порошке, мёде, органах и тканях животных </t>
  </si>
  <si>
    <t>ВЭЖХ-МС/МС</t>
  </si>
  <si>
    <t>Исследование кокцидиостатиков  в молоке, ийцах, яичном порошке, меланже, мясе и мясных продуктах, мяса и субпродуктах птицы, рыбы, комбикорме.</t>
  </si>
  <si>
    <t>Аспергилез</t>
  </si>
  <si>
    <t>Определение витамина А</t>
  </si>
  <si>
    <t>Оспа птиц</t>
  </si>
  <si>
    <t>Определение скорости оседания эритроцитов</t>
  </si>
  <si>
    <t>Токсичность кормов на белых мышах</t>
  </si>
  <si>
    <t>Токсичность кормов на кроликах</t>
  </si>
  <si>
    <t xml:space="preserve">Выявление возбудителей инфекционных заболеваний </t>
  </si>
  <si>
    <t>Качественное определение ГМ сои (скрининг) (Р-35S, Т-NOS, Р-FMV, Рat, pSSuAra, CTP2-CP4-epsps, tE9, BPS-CV127-09, DP305423, DP356043, геномная ДНК растения)</t>
  </si>
  <si>
    <t>Выявление генетических конструкций: ген pat, pSSuAra</t>
  </si>
  <si>
    <t>Качественное определение  специфичных для ГМ растений генов: Pat; bar; ср4 ЕPSPS</t>
  </si>
  <si>
    <t>Качественное определение ГМ картофеля (скрининг) (ген Cry3А, геномная ДНК картофеля)</t>
  </si>
  <si>
    <t xml:space="preserve">Идентификация отдельных линий ГМ сои и ГМ кукурузы (наборами реагентов "АмплиСенс") </t>
  </si>
  <si>
    <t>Идентификация ГМ линии сои MON 87705, MON 87708, MON 87769</t>
  </si>
  <si>
    <t>Идентификация и количественное определение ГМ линии рапса GT73</t>
  </si>
  <si>
    <t>Количественное определение ГМ-кукурузы по 35 S промотору</t>
  </si>
  <si>
    <t>1 исследование</t>
  </si>
  <si>
    <t>1 исследования</t>
  </si>
  <si>
    <t>ДНК КРС</t>
  </si>
  <si>
    <t>Комплекс из 2 исслед.: ДНК курицы, индейки и свиньи или др. варианты</t>
  </si>
  <si>
    <t>Комплекс из 3 исслед.: ДНК курицы, индейки, свиньи и КРС или др. варианты</t>
  </si>
  <si>
    <t>ДНК сои, ДНК рапса, ДНК кукурузы</t>
  </si>
  <si>
    <t>Качественное определение ДНК вируса мозаики цветной капусты CaMV 35 S промотора</t>
  </si>
  <si>
    <t>ДНК курицы и индейки</t>
  </si>
  <si>
    <t>Количественное определение ГМ сои линии MON 89788</t>
  </si>
  <si>
    <t>Количественное определение ГМ сои линии MON 87701</t>
  </si>
  <si>
    <t>Идентификация ГМ линий сои BPS-CV127-09, DP305423, DP356043</t>
  </si>
  <si>
    <t>Идентификация и полуколичественный анализ 8 линий сои (GTS40-3-2, А2704-12, А5547-127, MON89788, MON87701, BPS-CV127-9, SYHTOH2, FG72)</t>
  </si>
  <si>
    <t>Выявление генетических конструкций: CTP2-CP4-epsps, tE9</t>
  </si>
  <si>
    <t>Определение мутности воды</t>
  </si>
  <si>
    <t>Определение цветности воды</t>
  </si>
  <si>
    <t>Определение вкуса воды</t>
  </si>
  <si>
    <t>Определение содержания остаточного активного хлора в воде</t>
  </si>
  <si>
    <t>Выполнение измерений рН в воде</t>
  </si>
  <si>
    <t>Выполнение измерений массовой концентрации сухого остатка в воде</t>
  </si>
  <si>
    <t>Определение жесткости воды</t>
  </si>
  <si>
    <t>Выполнения измерений перманганатной окисляемости в воде</t>
  </si>
  <si>
    <t>Определение удельной электрической проводимости воды</t>
  </si>
  <si>
    <t>кондуктометрический</t>
  </si>
  <si>
    <t>Определение содержания хлоридов в воде</t>
  </si>
  <si>
    <t>Выполнение измерений массовых концентраций взвешенных веществ в воде</t>
  </si>
  <si>
    <t>Определение окраски сточных вод</t>
  </si>
  <si>
    <t>Выполнение измерений БПК 5 в воде</t>
  </si>
  <si>
    <t>Определение прозрачности воды</t>
  </si>
  <si>
    <t>Исследование смывов на БГКП и S. Aureus</t>
  </si>
  <si>
    <t>Исследование смывов на S. Aureus</t>
  </si>
  <si>
    <t>Исследование смывов на Иерсинии</t>
  </si>
  <si>
    <t>Измерение массовой концентрации общего железа в воде</t>
  </si>
  <si>
    <t>Биохимическое исследование: глюкоза в моче</t>
  </si>
  <si>
    <t>Биохимическое исследование: кальций</t>
  </si>
  <si>
    <t>Биохимическое исследование: каротин</t>
  </si>
  <si>
    <t>Биохимическое исследование: кетоновые тела</t>
  </si>
  <si>
    <t>Биохимическое исследование: магний</t>
  </si>
  <si>
    <t>Биохимическое исследование: мочевина</t>
  </si>
  <si>
    <t>Биохимическое исследование: общий белок</t>
  </si>
  <si>
    <t>Биохимическое исследование: резервная щелочность</t>
  </si>
  <si>
    <t>Биохимическое исследование: фосфор</t>
  </si>
  <si>
    <t>Биохимическое исследование: креатинин</t>
  </si>
  <si>
    <t>Биохимическое исследование: плотность мочи</t>
  </si>
  <si>
    <t xml:space="preserve">Биохимическое исследование: глюкоза в сыворотке крови </t>
  </si>
  <si>
    <t>Биохимическое исследование: определение активности аспартатаминотрансфера(АСТ)</t>
  </si>
  <si>
    <t>Биохимическое исследование: определение активности аланинаминотрансфера(АЛТ)</t>
  </si>
  <si>
    <t>Биохимическое исследование: Билирубин</t>
  </si>
  <si>
    <t>Биохимическое исследование: PH</t>
  </si>
  <si>
    <t>определение фосфора к кормах</t>
  </si>
  <si>
    <t>Определение вибриоза (Vibrio parahaemolyticus) в рыбе,рыбной продукции (вибрион)</t>
  </si>
  <si>
    <t xml:space="preserve">Определение КМАФАнМ (классика) </t>
  </si>
  <si>
    <t>Определение КМАФАнМ экспресс-методом</t>
  </si>
  <si>
    <t xml:space="preserve">Определение сальмонеллы (классика) </t>
  </si>
  <si>
    <t>Определение сальмонеллы экспресс-методом</t>
  </si>
  <si>
    <t>Определение трихинеллы (Trichinella spiralis) в мясных продуктах</t>
  </si>
  <si>
    <t xml:space="preserve">Определение листерии –L.monocytogenes (классика) </t>
  </si>
  <si>
    <t>Определение листерии экспресс-методом</t>
  </si>
  <si>
    <t>Определение молочнокислых микроорганизмов в молочных продуктах</t>
  </si>
  <si>
    <t xml:space="preserve">Определение количества соматических клеток  </t>
  </si>
  <si>
    <t>Определение промышленной стерильности мясных и рыбных консервов</t>
  </si>
  <si>
    <t>Определение сульфитредуцирующих клостридий</t>
  </si>
  <si>
    <t>Определение Staphylococcus aureus (золотистый стафилококк)</t>
  </si>
  <si>
    <t>Определение содержания стронция-90</t>
  </si>
  <si>
    <t>Определение содержания цезия-137</t>
  </si>
  <si>
    <t>Определение антибиотиков (тетрациклин)</t>
  </si>
  <si>
    <t>Определение антибиотиков - стрептомицин (дигидрострептомицин)</t>
  </si>
  <si>
    <t>Определение бенз(а)пирена</t>
  </si>
  <si>
    <t>Определение гистамина</t>
  </si>
  <si>
    <t>Определение мышьяка (микроволновое разложение)</t>
  </si>
  <si>
    <t>Определение мышьяка (сухой способ разложения)</t>
  </si>
  <si>
    <t>Определение нитритов в мясных продуктах</t>
  </si>
  <si>
    <t>Определение нитрофурана - метаболит фуразолидона (АОЗ)</t>
  </si>
  <si>
    <t>Определение общего фосфора (фосфатов)</t>
  </si>
  <si>
    <t xml:space="preserve">Исследование сыворотки крови на бруцеллез в РА </t>
  </si>
  <si>
    <t xml:space="preserve">Классическая чума свиней </t>
  </si>
  <si>
    <t xml:space="preserve">Трансмиссивный гастроэнтерит свиней </t>
  </si>
  <si>
    <t>парагрип РТГА</t>
  </si>
  <si>
    <t>ньюкасла вирусовыделение</t>
  </si>
  <si>
    <t>грипп птиц вирусовыделение</t>
  </si>
  <si>
    <t>вскрытие животных</t>
  </si>
  <si>
    <t>вскрытие мелких животных</t>
  </si>
  <si>
    <t>гистологический анализ мяса и мясо продуктов</t>
  </si>
  <si>
    <t>патогистологическое исследование (рутинная окраска гематоксилин-эозином) лейкоза, туберкулеза, блютанга</t>
  </si>
  <si>
    <t>вирусовыделение</t>
  </si>
  <si>
    <t>ларинготрахеит птиц вирусовыделение</t>
  </si>
  <si>
    <t>Вирусная диарея крупного рогатого скота</t>
  </si>
  <si>
    <t>Ринотрахеит крупного рогатого скота</t>
  </si>
  <si>
    <t>Лейкоз крупного рогатого скота</t>
  </si>
  <si>
    <t>Лептоспироз</t>
  </si>
  <si>
    <t>Репродуктивно-респиратарный синдром свиней</t>
  </si>
  <si>
    <t>Цирковирус свиней 2 типа</t>
  </si>
  <si>
    <t>Микоплазмоз</t>
  </si>
  <si>
    <t>Микоплазмоз M. Synoviae</t>
  </si>
  <si>
    <t>Микоплазмоз M. gallisepticum</t>
  </si>
  <si>
    <t xml:space="preserve">Микоплазмозы свиней Mycoplasma hyopneumoniae и Mycoplasma hyorhinis </t>
  </si>
  <si>
    <t>Хламидиоз</t>
  </si>
  <si>
    <t>Орнитоз</t>
  </si>
  <si>
    <t>Шмалленберг</t>
  </si>
  <si>
    <t>Коронавирусный энтерит крупного рогатого скота</t>
  </si>
  <si>
    <t>Актинобациллярная плевропневмония</t>
  </si>
  <si>
    <t>Нодулярный дерматит</t>
  </si>
  <si>
    <t>Оспа овец и коз</t>
  </si>
  <si>
    <t xml:space="preserve">Определение ГМО растительного происхождения и качественное определение видоспецифичного фрагмента ДНК </t>
  </si>
  <si>
    <t>Количественное определение ГМ сои линии GTS 40-3-2 без экстракции</t>
  </si>
  <si>
    <t>Количественное определение ГМ сои линии GTS 40-3-2 с экстракцией</t>
  </si>
  <si>
    <t xml:space="preserve">Качественное определение ГМО растительного происхождения (скрининг) (Р-35S+FMV, Т-NOS, геномная ДНК растения) </t>
  </si>
  <si>
    <t>Количественное определение ГМ-сои по 35 S промотору с экстракцией</t>
  </si>
  <si>
    <t>Количественное определение ГМ-сои по 35 S промотору без экстракции</t>
  </si>
  <si>
    <t>Идентификация ГМ свеклы линии Н7-1</t>
  </si>
  <si>
    <t>Эмфизематозный карбункл</t>
  </si>
  <si>
    <t>БГКП в почве</t>
  </si>
  <si>
    <t>Энтерококки в почве</t>
  </si>
  <si>
    <t>Патогенная микрофлора в почве</t>
  </si>
  <si>
    <t>Микробиология в почве</t>
  </si>
  <si>
    <t>Определение окадаиковой кислоты</t>
  </si>
  <si>
    <t>Исследование хлорида натрия (молочная продукция)</t>
  </si>
  <si>
    <t>Исследование хлорида натрия (овощи)</t>
  </si>
  <si>
    <t>спректрофотометрический</t>
  </si>
  <si>
    <t>Определение антибиотиков - стрептомицин (дигидрострептомицин) в меду</t>
  </si>
  <si>
    <t>Определение сульфаметазина</t>
  </si>
  <si>
    <t>Определение растительных масел и жиров (стеринов)  (жир молочный, масло сливочное  и топленое, пасты масляные)</t>
  </si>
  <si>
    <t>ГХ/МС</t>
  </si>
  <si>
    <t>Определение растительных масел и жиров (стеринов) (молоко, сметана, творог, сыр, сливки, мороженое, сухие молочные продукты, молочные продукты)</t>
  </si>
  <si>
    <t>Определение 2,4 Д кислоты</t>
  </si>
  <si>
    <t>Домоевая кислота</t>
  </si>
  <si>
    <t>Определение хинолонов</t>
  </si>
  <si>
    <t>Жирно-кислотный состав продукта</t>
  </si>
  <si>
    <t>Титрируемая кислотность</t>
  </si>
  <si>
    <t>Нитраты</t>
  </si>
  <si>
    <t>Кислотность в рыбе</t>
  </si>
  <si>
    <t>Белок в рыбе</t>
  </si>
  <si>
    <t>по Кьедалю</t>
  </si>
  <si>
    <t>Жир в рыбе</t>
  </si>
  <si>
    <t>экстракционный</t>
  </si>
  <si>
    <t>Жир в овощной продукции</t>
  </si>
  <si>
    <t>Массовая доля начинки (составная часть)</t>
  </si>
  <si>
    <t>Толщина тестовой оболочки</t>
  </si>
  <si>
    <t>Редуцирующие сахара (сахароза)</t>
  </si>
  <si>
    <t>Влага в пищевой продукции</t>
  </si>
  <si>
    <t>Влага в молоке</t>
  </si>
  <si>
    <t>Точка замерзания молока</t>
  </si>
  <si>
    <t>криоскопический</t>
  </si>
  <si>
    <t>Азот летучих оснований</t>
  </si>
  <si>
    <t>Белок в колбасе</t>
  </si>
  <si>
    <t>Белок в молоке</t>
  </si>
  <si>
    <t>Кислотность в салатах</t>
  </si>
  <si>
    <t>Диастазное число</t>
  </si>
  <si>
    <t>Вода в меде</t>
  </si>
  <si>
    <t>Зола в меде</t>
  </si>
  <si>
    <t>Ионы в меде</t>
  </si>
  <si>
    <t>РН в меде</t>
  </si>
  <si>
    <t>Гидроксиметилфурфураль (ГМФ)</t>
  </si>
  <si>
    <t>Качественная реакция ГМФ</t>
  </si>
  <si>
    <t>качественный</t>
  </si>
  <si>
    <t>Бензойная кислота</t>
  </si>
  <si>
    <t xml:space="preserve">фотометрический </t>
  </si>
  <si>
    <t>Аммиак в рыбе</t>
  </si>
  <si>
    <t>Воск в прополисе</t>
  </si>
  <si>
    <t>Жир в колбасе</t>
  </si>
  <si>
    <t>Жир в молоке</t>
  </si>
  <si>
    <t>Кислотность меда</t>
  </si>
  <si>
    <t>Кислотность молока</t>
  </si>
  <si>
    <t xml:space="preserve">Летучие жирные кислоты </t>
  </si>
  <si>
    <t>Крахмал</t>
  </si>
  <si>
    <t>Хлеб</t>
  </si>
  <si>
    <t>Чистота молока</t>
  </si>
  <si>
    <t>Масса 1 и 10 яиц</t>
  </si>
  <si>
    <t>СОМО</t>
  </si>
  <si>
    <t>Плотность молока</t>
  </si>
  <si>
    <t>Пастеризация молока (пероксидаза)</t>
  </si>
  <si>
    <t>Фосфотаза молока</t>
  </si>
  <si>
    <t>Процентное содержание активного хлора в растворе хлорной извести.</t>
  </si>
  <si>
    <t>Активный хлор в сухой хлорной извести</t>
  </si>
  <si>
    <t>Массовая доля активного кислорода (в пересчете на активный хлор)</t>
  </si>
  <si>
    <t>Флавоноидные соединения в пыльце</t>
  </si>
  <si>
    <t>фотоколометрический</t>
  </si>
  <si>
    <t>Окисляемость в трутовом молочке</t>
  </si>
  <si>
    <t>Деценовые кислоты в трутовом молочке</t>
  </si>
  <si>
    <t>Воск в трутовом молочке</t>
  </si>
  <si>
    <t>Фальсифицирующие примеси</t>
  </si>
  <si>
    <t>Кислотное число в воске</t>
  </si>
  <si>
    <t>Механические примеси в воске</t>
  </si>
  <si>
    <t>Вода в воске</t>
  </si>
  <si>
    <t>Омыление в воске</t>
  </si>
  <si>
    <t>Эфирное число в воске</t>
  </si>
  <si>
    <t>Меламин в молоке</t>
  </si>
  <si>
    <t>Меламин в йогурте</t>
  </si>
  <si>
    <t>Определение массовой концентрации молока сухого</t>
  </si>
  <si>
    <t>Патологический материал на фтор</t>
  </si>
  <si>
    <t>Патологический материал на фенол</t>
  </si>
  <si>
    <t>Патологический материал на фосфиц цинка</t>
  </si>
  <si>
    <t>Патологический материал на поваренную соль</t>
  </si>
  <si>
    <t>Патологический материал на мочевину</t>
  </si>
  <si>
    <t>Патологический материал на крысид</t>
  </si>
  <si>
    <t>Патологический материал на алколоиды</t>
  </si>
  <si>
    <t>Патологический материал на кислоты</t>
  </si>
  <si>
    <t>Патологический материал на щелочи</t>
  </si>
  <si>
    <t>Патологический материал на нитрат</t>
  </si>
  <si>
    <t>Патологический материал на нитрит</t>
  </si>
  <si>
    <t>Патологический материал на формалин</t>
  </si>
  <si>
    <t>Патологический материал на синильную кислоту</t>
  </si>
  <si>
    <t>Токсичность кормов на инфузории</t>
  </si>
  <si>
    <t>биопроба</t>
  </si>
  <si>
    <t>Антибиотики в пищевой продукции</t>
  </si>
  <si>
    <t>Антибиотики в мясной продукции</t>
  </si>
  <si>
    <t xml:space="preserve">Определение БГКП- бактерии группы кишечной палочки (классика) </t>
  </si>
  <si>
    <t>Определение энтеробактерий НВЧ</t>
  </si>
  <si>
    <t>Определение E.coli</t>
  </si>
  <si>
    <t>Определение молочнокислых микроорганизмов в пищевых продуктах</t>
  </si>
  <si>
    <t>Радиологическое исследование активности цезия-137,радия-226, тория-232, калия-40 и эффективной активности естественных радионуклидов</t>
  </si>
  <si>
    <t xml:space="preserve">Хруст  </t>
  </si>
  <si>
    <t>Определение железа</t>
  </si>
  <si>
    <t>Консистенции в силосах и силожах</t>
  </si>
  <si>
    <t>определение кислотного числа в растительном масле</t>
  </si>
  <si>
    <t>определение перекисного числа в растительном масле</t>
  </si>
  <si>
    <t>определение жира в зерне</t>
  </si>
  <si>
    <t>определение белка в зерне</t>
  </si>
  <si>
    <t>Определение перекисного числа (гидроперекисей и пероксидов). Корма, комбикорма.</t>
  </si>
  <si>
    <t>Определение йодного числа. Рыбий жир.</t>
  </si>
  <si>
    <t xml:space="preserve">морозобойные семена сои  </t>
  </si>
  <si>
    <t xml:space="preserve">металломагнитная примесь  </t>
  </si>
  <si>
    <t xml:space="preserve">Определении действующего вещества неизвестного пестицидного препарата  </t>
  </si>
  <si>
    <t xml:space="preserve">Определении действующего вещества пестицидного препарата методом жидкостной хроматографии  </t>
  </si>
  <si>
    <t xml:space="preserve">Определение действующего вещества пестицидного препарата методом газовой хроматографии </t>
  </si>
  <si>
    <t>Определение массовой концентрации нитратов в питьевой , природной, сточной воде</t>
  </si>
  <si>
    <t xml:space="preserve">Выполнение  измерений массовой концентрации ртути в питьевой, природных и очищенных сточных водах  </t>
  </si>
  <si>
    <t xml:space="preserve"> Беспламенная ААС</t>
  </si>
  <si>
    <t xml:space="preserve"> Гравиметрический</t>
  </si>
  <si>
    <t>Выполнение определения массовой концентрации аммиака и ионов аммония в питьевой, природной, сточной воде</t>
  </si>
  <si>
    <t xml:space="preserve">Выполнение измерений массовой концентрации гидрокарбонатов в пробах природных, питьевых , сточных вод  </t>
  </si>
  <si>
    <t>Выполнение определения общей жесткости в питьевой, природной, сточной воде</t>
  </si>
  <si>
    <t>Выполнение  измерений массовой концентрации  кальция в питьевой, природной, сточной воде</t>
  </si>
  <si>
    <t xml:space="preserve">Выполнение измерений массовой концентрации натрия в питьевой, продной,сточной воде </t>
  </si>
  <si>
    <t>Выполнение измерений  определения массовой концентрации нитритов в питьевой, природной, сточной воде</t>
  </si>
  <si>
    <t>Определение содержания хлоридов в питьевой, природной, сточной воде</t>
  </si>
  <si>
    <t>Колориметрический</t>
  </si>
  <si>
    <t xml:space="preserve">Определение массовой концентрации  сульфат–иона в пробах питьевых, природных и сточных вод  </t>
  </si>
  <si>
    <t>Определение мышьяка в питьевой, природной, сточной воде</t>
  </si>
  <si>
    <t>Определение ХПК в питьевой, природной, сточной воде</t>
  </si>
  <si>
    <t>Определение фосфатов в природной, сточной воде</t>
  </si>
  <si>
    <t>Определение жиров в природной, сточной воде</t>
  </si>
  <si>
    <t>Определение растворенного кислорода в природной воде</t>
  </si>
  <si>
    <t>Определение прозрачности в природной воде</t>
  </si>
  <si>
    <t>Опрееление внешнего вида</t>
  </si>
  <si>
    <t xml:space="preserve">  Атомно абсорбционная спектрометрия</t>
  </si>
  <si>
    <t>Главный бухгалтер</t>
  </si>
  <si>
    <t>10.2.2</t>
  </si>
  <si>
    <t>с приготовлением микропрепарата</t>
  </si>
  <si>
    <t>10.2.3</t>
  </si>
  <si>
    <t>с доращиванием личинки до имаго</t>
  </si>
  <si>
    <t>11.1.2</t>
  </si>
  <si>
    <t>11.1.3</t>
  </si>
  <si>
    <t>11.1.4</t>
  </si>
  <si>
    <t>Доращивание грибов во влажной камере (термостатирование)</t>
  </si>
  <si>
    <t>Вкус в продукции требующей варки</t>
  </si>
  <si>
    <t>Отдел Референтных услуг и экспертиз</t>
  </si>
  <si>
    <t>Анализ семеного картофеля</t>
  </si>
  <si>
    <t>Влажность семян</t>
  </si>
  <si>
    <t>Всхожесть</t>
  </si>
  <si>
    <t>Жизнеспособность</t>
  </si>
  <si>
    <t>Зараженность и загрязненость</t>
  </si>
  <si>
    <t>Масса 1000 семян</t>
  </si>
  <si>
    <t>Чистота и отход семян</t>
  </si>
  <si>
    <t>Определение афлатоксина М1</t>
  </si>
  <si>
    <t>ДНК свинины</t>
  </si>
  <si>
    <t>Бак. исследование сточной и речной воды (3 показателя: ОКБ, ТКБ, энтерококки)</t>
  </si>
  <si>
    <t>Бак. исследование сточной и речной воды (4 показателя: ОКБ, ТКБ, ГКБ, коли-индекс)</t>
  </si>
  <si>
    <t>Бак. исследование бутылированной воды сокращенное (4 показателей: ОМЧ при t 37°C;  ОКБ; ТКБ; Pseudomonas aeruginosa)</t>
  </si>
  <si>
    <t>Исследование воды на ОМЧ при 37°С</t>
  </si>
  <si>
    <t>Исследование воды на ОМЧ при 22°С</t>
  </si>
  <si>
    <t>Исследование воды на ОКБ, коли-индекс</t>
  </si>
  <si>
    <t>метод мембранной фильтрации</t>
  </si>
  <si>
    <t>Исследование воды на ТКБ, E. сoli</t>
  </si>
  <si>
    <t>Исследование воды на колифаги</t>
  </si>
  <si>
    <t>Исследование воды на сульфитредуцирующие клостридии (СРК)</t>
  </si>
  <si>
    <t>Исследование воды на патогенную микрофлору</t>
  </si>
  <si>
    <t>Исследование воды на энтерококки</t>
  </si>
  <si>
    <t>Исследование воды на стафилококки</t>
  </si>
  <si>
    <t>Исследование воды на Pseudomonas aeruginosa</t>
  </si>
  <si>
    <t>Исследование почвы на патогенную микрофлору</t>
  </si>
  <si>
    <t>Исследование почвы на энтерококки (индекс энтерококков)</t>
  </si>
  <si>
    <t>Исследование почвы на индекс БГКП</t>
  </si>
  <si>
    <t>Исследование почвы на личинки гельминтов</t>
  </si>
  <si>
    <t>Исследование почвы на яйца гельминтов</t>
  </si>
  <si>
    <t xml:space="preserve">Метод Романенко </t>
  </si>
  <si>
    <t>Паразитологическое исследование воды</t>
  </si>
  <si>
    <t xml:space="preserve">флотационный метод </t>
  </si>
  <si>
    <t>Исследование воздуха холодильных камер на зараженность плесневыми грибами</t>
  </si>
  <si>
    <t>Исследование соскобов со стен холодильных камер на плесневые грибы</t>
  </si>
  <si>
    <t>Исследование смывов на БГКП</t>
  </si>
  <si>
    <t>Исследование смывов на листерии</t>
  </si>
  <si>
    <t>Исследование пищевой продукции на 2 показателя: БГКП + КМАФАнМ</t>
  </si>
  <si>
    <t>Исследование пищевой продукции на 3 показателя: БГКП + КМАФАнМ+патогенная микрофлора, в том числе сальмонеллы</t>
  </si>
  <si>
    <t>Исследование пищевой продукции на молочнокислые микроорганизмы</t>
  </si>
  <si>
    <t>Исследование пищевой продукции на шигеллы</t>
  </si>
  <si>
    <t>Исследование молока на возбудителей мастита</t>
  </si>
  <si>
    <t>Определение чувствительности к антибиотикам</t>
  </si>
  <si>
    <t>Исследование кормов на протей</t>
  </si>
  <si>
    <t>Исследование кормов на энтеропатогенные типы кишечной палочки</t>
  </si>
  <si>
    <t>Исследование кормов на бактерии рода Сальмонелла</t>
  </si>
  <si>
    <t>Исследование кормов на токсинообразующие анаэробы</t>
  </si>
  <si>
    <t>Исследование кормов на общую бактериальную обсемененность</t>
  </si>
  <si>
    <t>Исследование кормов на 3 показателя: общую бактериальную обсемененность; токсинообразующие анаэробы; энтеропатогенные типы кишечной палочки</t>
  </si>
  <si>
    <t>Исследование кормов на 4 показателя: общую бактериальную обсемененность; токсинообразующие анаэробы; энтеропатогенные типы кишечной палочки; бактерии рода Сальмонелла</t>
  </si>
  <si>
    <t>Определение рН пищевых продуктов</t>
  </si>
  <si>
    <t>Выполнение дегустационного анализа</t>
  </si>
  <si>
    <t>метод исследования на просвет, метод переваривания в ИЖС, метод параллельных разрезов, компрессорный метод, метод неполного гельминтологического вскрытия</t>
  </si>
  <si>
    <t>Санитарно-паразитологические исследования плодоовощной, плодово-ягодной и растительной продукции</t>
  </si>
  <si>
    <t>метод исследования осадка с применением флотационных растворов</t>
  </si>
  <si>
    <t>Исследование пчел на акарапидоз и экзоаракапидоз</t>
  </si>
  <si>
    <t>метод смывов, визуальный метод, индивидуальное вскрытие</t>
  </si>
  <si>
    <t>Исследование пчел на варроатоз</t>
  </si>
  <si>
    <t>визуальный метод</t>
  </si>
  <si>
    <t>Исследование пчел на нозематоз</t>
  </si>
  <si>
    <t>Определение содержания цезия-137, цезий 134, йода-132</t>
  </si>
  <si>
    <t>Определение суммарной β-активности в воде</t>
  </si>
  <si>
    <t>Определение суммарной альфа-активности в воде</t>
  </si>
  <si>
    <t>Определение суммарной альфа- и бета-активности в воде</t>
  </si>
  <si>
    <t>Спектрометрический</t>
  </si>
  <si>
    <t>Трансмиссивный гастроэнтерит свиней</t>
  </si>
  <si>
    <t>Антител к вирусу везикулярной болезни свиней иммуноферментным методом (ИФА)</t>
  </si>
  <si>
    <t>Грипп птиц Н5 Н7</t>
  </si>
  <si>
    <t>Грип свиней</t>
  </si>
  <si>
    <t>Бешенство</t>
  </si>
  <si>
    <t>РТГА</t>
  </si>
  <si>
    <t>Грипп  птиц</t>
  </si>
  <si>
    <t xml:space="preserve">Грипп А  </t>
  </si>
  <si>
    <t>Определение бацитрацина</t>
  </si>
  <si>
    <t>Определение макролидов</t>
  </si>
  <si>
    <t>Определение линкозамидов</t>
  </si>
  <si>
    <t>Определение плевромутилинов</t>
  </si>
  <si>
    <t>Блютанг</t>
  </si>
  <si>
    <t>Определение пористости мякиша</t>
  </si>
  <si>
    <t>Определение влажности в мякише</t>
  </si>
  <si>
    <t>Определении кислотности в мякише</t>
  </si>
  <si>
    <t>Определение содержания жира в мякише</t>
  </si>
  <si>
    <t>Определение аминогликозидов</t>
  </si>
  <si>
    <t>ДНК курицы, индейки, утки /ДНК КРС /ДНК свиньи /ДНК лошади методом ПЦР-РВ</t>
  </si>
  <si>
    <r>
      <t xml:space="preserve">партия семян от </t>
    </r>
    <r>
      <rPr>
        <b/>
        <sz val="10"/>
        <rFont val="Times New Roman"/>
        <family val="1"/>
        <charset val="204"/>
      </rPr>
      <t>26</t>
    </r>
    <r>
      <rPr>
        <sz val="10"/>
        <rFont val="Times New Roman"/>
        <family val="1"/>
        <charset val="204"/>
      </rPr>
      <t xml:space="preserve"> до </t>
    </r>
    <r>
      <rPr>
        <b/>
        <sz val="10"/>
        <rFont val="Times New Roman"/>
        <family val="1"/>
        <charset val="204"/>
      </rPr>
      <t>100</t>
    </r>
    <r>
      <rPr>
        <sz val="10"/>
        <rFont val="Times New Roman"/>
        <family val="1"/>
        <charset val="204"/>
      </rPr>
      <t xml:space="preserve"> пакетов:</t>
    </r>
  </si>
  <si>
    <r>
      <t xml:space="preserve">партия семян от </t>
    </r>
    <r>
      <rPr>
        <b/>
        <sz val="10"/>
        <rFont val="Times New Roman"/>
        <family val="1"/>
        <charset val="204"/>
      </rPr>
      <t>101</t>
    </r>
    <r>
      <rPr>
        <sz val="10"/>
        <rFont val="Times New Roman"/>
        <family val="1"/>
        <charset val="204"/>
      </rPr>
      <t xml:space="preserve"> до </t>
    </r>
    <r>
      <rPr>
        <b/>
        <sz val="10"/>
        <rFont val="Times New Roman"/>
        <family val="1"/>
        <charset val="204"/>
      </rPr>
      <t>500</t>
    </r>
    <r>
      <rPr>
        <sz val="10"/>
        <rFont val="Times New Roman"/>
        <family val="1"/>
        <charset val="204"/>
      </rPr>
      <t xml:space="preserve"> пакетов:</t>
    </r>
  </si>
  <si>
    <r>
      <t xml:space="preserve">партия свыше </t>
    </r>
    <r>
      <rPr>
        <b/>
        <sz val="10"/>
        <rFont val="Times New Roman"/>
        <family val="1"/>
        <charset val="204"/>
      </rPr>
      <t>500</t>
    </r>
    <r>
      <rPr>
        <sz val="10"/>
        <rFont val="Times New Roman"/>
        <family val="1"/>
        <charset val="204"/>
      </rPr>
      <t xml:space="preserve"> пакетов</t>
    </r>
  </si>
  <si>
    <t>Прейскурант цен на оказание платных лабораторных услуг</t>
  </si>
  <si>
    <t>ДНК жвачных животных</t>
  </si>
  <si>
    <t>Определение личинок трихинелл в мясе и мясной продукции</t>
  </si>
  <si>
    <t>компрессорный</t>
  </si>
  <si>
    <t>идентификация ГМ сои линии GTS 40-3-2</t>
  </si>
  <si>
    <t>идентификация ГМ сои линии А2704-12</t>
  </si>
  <si>
    <t>идентификация ГМ сои линии А5547-127</t>
  </si>
  <si>
    <t>идентификация ГМ сои линии MON89788</t>
  </si>
  <si>
    <t>идентификации ГМ сои линии BPS-CV127-9</t>
  </si>
  <si>
    <t>идентификация ГМ сои линии MON87701</t>
  </si>
  <si>
    <t>идентификация ГМ сои линии FG72</t>
  </si>
  <si>
    <t>идентификация ГМ сои линии SYHT0H2</t>
  </si>
  <si>
    <t>идентификация ГМ кукурузы линии MON810</t>
  </si>
  <si>
    <t>идентификация ГМ кукурузы линии NK603</t>
  </si>
  <si>
    <t>идентификации ГМ кукурузы линии Bt11</t>
  </si>
  <si>
    <t>идентификации ГМ кукурузы линии MON863</t>
  </si>
  <si>
    <t>идентификации ГМ кукурузы линии MIR604</t>
  </si>
  <si>
    <t>идентификация ГМ кукурузы линии GA21</t>
  </si>
  <si>
    <t>идентификация ГМ кукурузы линии T25</t>
  </si>
  <si>
    <t>идентификация ГМ кукурузы линии 3272</t>
  </si>
  <si>
    <t>идентификации ГМ кукурузы линии MIR162</t>
  </si>
  <si>
    <t>идентификации ГМ кукурузы линии 5307</t>
  </si>
  <si>
    <t>идентификации ГМ кукурузы линии MON89034</t>
  </si>
  <si>
    <t>идентификация ГМ кукурузы линии MON89034</t>
  </si>
  <si>
    <t>идентификация ГМ сои линии MON 87705</t>
  </si>
  <si>
    <t>идентификации ГМ сои линии DP-305423</t>
  </si>
  <si>
    <t>идентификации ГМ сои линии DP-356043</t>
  </si>
  <si>
    <t>идентификации ГМ сои линии MON87708</t>
  </si>
  <si>
    <t>идентификация ГМ сои линии MON87769</t>
  </si>
  <si>
    <t>идентификации ГМ кукурузы линии MON87460</t>
  </si>
  <si>
    <t>идентификация ГМ кукурузы линии Bt176</t>
  </si>
  <si>
    <t>идентификации ГМ рапса линии GT73</t>
  </si>
  <si>
    <t>идентификация ГМ кукурузы линии MON88017</t>
  </si>
  <si>
    <t>Исследование воды на ооцисты криптоспоридий</t>
  </si>
  <si>
    <t>метод фильтрации</t>
  </si>
  <si>
    <t>КМАФАнМ (экспресс-методом)</t>
  </si>
  <si>
    <t>Сальмонелла (экспресс-методом)</t>
  </si>
  <si>
    <t>Листерия (экспресс-методом)</t>
  </si>
  <si>
    <t xml:space="preserve">Смывы на яйца гельминтов  </t>
  </si>
  <si>
    <t>визкозиметрический</t>
  </si>
  <si>
    <t>определение активной кислотности в кормах</t>
  </si>
  <si>
    <t xml:space="preserve">Определение левомицетина </t>
  </si>
  <si>
    <t>Саркоцизтоз</t>
  </si>
  <si>
    <t xml:space="preserve">Определение ртути </t>
  </si>
  <si>
    <t>Определение массовой доли цинка</t>
  </si>
  <si>
    <t>Определение массовой доли меди</t>
  </si>
  <si>
    <t xml:space="preserve">Определение массовой доли олова </t>
  </si>
  <si>
    <t xml:space="preserve">Определение массовой доли хрома </t>
  </si>
  <si>
    <t xml:space="preserve">Определение географической принадлежности </t>
  </si>
  <si>
    <t xml:space="preserve">Исследование на остаточное количество ивермектина </t>
  </si>
  <si>
    <t xml:space="preserve">Исследование мяса на  нитрофураны АОЗ </t>
  </si>
  <si>
    <t>Органолептические исследования мяса, пищевой продукции</t>
  </si>
  <si>
    <t>радиологическое исследование цезий-134, цезий 137, йод 131</t>
  </si>
  <si>
    <t xml:space="preserve">Вирус ящура </t>
  </si>
  <si>
    <t>Болезнь Ауески</t>
  </si>
  <si>
    <t>Исследование на САП</t>
  </si>
  <si>
    <t>Определение массовой доли микробной трансглутаминазы</t>
  </si>
  <si>
    <t>Сакситоксин</t>
  </si>
  <si>
    <t>Трифенилметановые красители</t>
  </si>
  <si>
    <t>Антгельминтики</t>
  </si>
  <si>
    <t xml:space="preserve">Определение пролина </t>
  </si>
  <si>
    <t>Микроскопия рыбы</t>
  </si>
  <si>
    <t>Определение клейковины</t>
  </si>
  <si>
    <t>Определение мыла</t>
  </si>
  <si>
    <t>Определение стекловидности</t>
  </si>
  <si>
    <t>Определение БПК (полн)</t>
  </si>
  <si>
    <t>Ионы карбоната и бикарбоната</t>
  </si>
  <si>
    <t>Обменный (подвижный) алюминий</t>
  </si>
  <si>
    <t>Ионы хлорида</t>
  </si>
  <si>
    <t>Ионы сульфата</t>
  </si>
  <si>
    <t>1.1</t>
  </si>
  <si>
    <t>Выдача дополнительного оригинала протокола (экспертизы)</t>
  </si>
  <si>
    <t>1 экземпляр</t>
  </si>
  <si>
    <t>1.2</t>
  </si>
  <si>
    <t>Стоимость по первичной обработке крови</t>
  </si>
  <si>
    <t>1 проба</t>
  </si>
  <si>
    <t>1.3</t>
  </si>
  <si>
    <t>Прием материала</t>
  </si>
  <si>
    <t>1 партия</t>
  </si>
  <si>
    <t>1.4</t>
  </si>
  <si>
    <t>Выписка протокола (экспертизы)</t>
  </si>
  <si>
    <t>1 экспертиза</t>
  </si>
  <si>
    <t>Услуги по ветсанэкспертизе: органолептическое исследование</t>
  </si>
  <si>
    <t>2.1</t>
  </si>
  <si>
    <t>Мясо</t>
  </si>
  <si>
    <t>2.2</t>
  </si>
  <si>
    <t>Животные жиры</t>
  </si>
  <si>
    <t>2.3</t>
  </si>
  <si>
    <t>Рыба и гидробионты</t>
  </si>
  <si>
    <t>2.4</t>
  </si>
  <si>
    <t>Яйца</t>
  </si>
  <si>
    <t>2.5</t>
  </si>
  <si>
    <t>Мед</t>
  </si>
  <si>
    <t>2.6</t>
  </si>
  <si>
    <t>Корма</t>
  </si>
  <si>
    <t>Радиационный контроль</t>
  </si>
  <si>
    <t>3.1</t>
  </si>
  <si>
    <t>Определение содержания стронция - 90</t>
  </si>
  <si>
    <t>3.2</t>
  </si>
  <si>
    <t>Определение содержания цезия - 137</t>
  </si>
  <si>
    <t>3.3</t>
  </si>
  <si>
    <t>Определение суммарной бета-активности объектов ветнадзора из зольных остатков</t>
  </si>
  <si>
    <t>3.4</t>
  </si>
  <si>
    <t>Определение  суммарной альфа-активности (удельной, объемной)</t>
  </si>
  <si>
    <t>Бактериологические исследования (подготовка проб, посев на питательные среды, микроскопия, биопроба)</t>
  </si>
  <si>
    <t xml:space="preserve">Сибирская язва    </t>
  </si>
  <si>
    <t xml:space="preserve">Туберкулез </t>
  </si>
  <si>
    <t xml:space="preserve">Бруцеллез     </t>
  </si>
  <si>
    <t xml:space="preserve">1 проба </t>
  </si>
  <si>
    <t xml:space="preserve">Ботулизм             </t>
  </si>
  <si>
    <t>4.6</t>
  </si>
  <si>
    <t xml:space="preserve">Некробактериоз   </t>
  </si>
  <si>
    <t>4.7</t>
  </si>
  <si>
    <t xml:space="preserve">Диплококковая инфекция  </t>
  </si>
  <si>
    <t>4.8</t>
  </si>
  <si>
    <t xml:space="preserve">Листериоз            </t>
  </si>
  <si>
    <t>4.9</t>
  </si>
  <si>
    <t xml:space="preserve">Рожа свиней        </t>
  </si>
  <si>
    <t>4.10</t>
  </si>
  <si>
    <t xml:space="preserve">Пастереллез        </t>
  </si>
  <si>
    <t>4.11</t>
  </si>
  <si>
    <t xml:space="preserve">Сальмонеллез    </t>
  </si>
  <si>
    <t>4.12</t>
  </si>
  <si>
    <t xml:space="preserve">Пуллороз            </t>
  </si>
  <si>
    <t>4.13</t>
  </si>
  <si>
    <t xml:space="preserve">Колибактериоз    </t>
  </si>
  <si>
    <t>4.14</t>
  </si>
  <si>
    <t xml:space="preserve">Эмкар          </t>
  </si>
  <si>
    <t>4.15</t>
  </si>
  <si>
    <t xml:space="preserve">Пуллороз, сальмонеллез (цыплят)  </t>
  </si>
  <si>
    <t>4.16</t>
  </si>
  <si>
    <t xml:space="preserve">Столбняк   </t>
  </si>
  <si>
    <t>4.17</t>
  </si>
  <si>
    <t>Вибриоз  рыб</t>
  </si>
  <si>
    <t>4.18</t>
  </si>
  <si>
    <t>4.19</t>
  </si>
  <si>
    <t xml:space="preserve">Энтерококки  </t>
  </si>
  <si>
    <t>4.20</t>
  </si>
  <si>
    <t xml:space="preserve">Обсемененность спермы </t>
  </si>
  <si>
    <t>4.21</t>
  </si>
  <si>
    <t xml:space="preserve">Исследование на условно-патогенную микрофлору (фекалии, слизь, влагалищная, носовая, объекты внешней среды)   </t>
  </si>
  <si>
    <t>4.22</t>
  </si>
  <si>
    <t xml:space="preserve">Ветсанэкспертиза мяса - вынужденный убой  </t>
  </si>
  <si>
    <t>4.23</t>
  </si>
  <si>
    <t xml:space="preserve">Исследование качества дезинфекции   </t>
  </si>
  <si>
    <t>4.24</t>
  </si>
  <si>
    <t xml:space="preserve">Чуствительность к антибиотикам          </t>
  </si>
  <si>
    <t>4.25</t>
  </si>
  <si>
    <t xml:space="preserve">Отечная болезнь             </t>
  </si>
  <si>
    <t>4.26</t>
  </si>
  <si>
    <t xml:space="preserve">Синегнойная палочка    </t>
  </si>
  <si>
    <t>4.27</t>
  </si>
  <si>
    <t xml:space="preserve">Стафилококкоз       </t>
  </si>
  <si>
    <t>4.28</t>
  </si>
  <si>
    <t xml:space="preserve">Стрептоккокоз           </t>
  </si>
  <si>
    <t>4.29</t>
  </si>
  <si>
    <t xml:space="preserve">Идентификация культур        </t>
  </si>
  <si>
    <t>4.30</t>
  </si>
  <si>
    <t xml:space="preserve">Бактериальные болезни пчел     </t>
  </si>
  <si>
    <t>4.31</t>
  </si>
  <si>
    <t xml:space="preserve">Бактериальные болезни рыб       </t>
  </si>
  <si>
    <t>4.32</t>
  </si>
  <si>
    <t xml:space="preserve">Протей    </t>
  </si>
  <si>
    <t>4.33</t>
  </si>
  <si>
    <t xml:space="preserve">ЭПКП      </t>
  </si>
  <si>
    <t>4.34</t>
  </si>
  <si>
    <t xml:space="preserve">Анаэробы </t>
  </si>
  <si>
    <t>4.35</t>
  </si>
  <si>
    <t xml:space="preserve">Токсин ботулинуса </t>
  </si>
  <si>
    <t>биологический</t>
  </si>
  <si>
    <t>4.36</t>
  </si>
  <si>
    <t>Сибирская язва (микроскопия)</t>
  </si>
  <si>
    <t>4.37</t>
  </si>
  <si>
    <t>Паратуберкулез</t>
  </si>
  <si>
    <t>4.38</t>
  </si>
  <si>
    <t>4.39</t>
  </si>
  <si>
    <t>Псевдотуберкулез (бактериологическое исследование)</t>
  </si>
  <si>
    <t>4.40</t>
  </si>
  <si>
    <t>Фурункулез рыб (аэромоноз)</t>
  </si>
  <si>
    <t>4.41</t>
  </si>
  <si>
    <t>4.42</t>
  </si>
  <si>
    <t>4.43</t>
  </si>
  <si>
    <t>патологоанатомический, микроскопический</t>
  </si>
  <si>
    <t>4.44</t>
  </si>
  <si>
    <t>Псевдомоноз (за исключением рыб)</t>
  </si>
  <si>
    <t>4.45</t>
  </si>
  <si>
    <t>Псевдомоноз рыб</t>
  </si>
  <si>
    <t xml:space="preserve">Вирусологические исследования </t>
  </si>
  <si>
    <t>Трансмиссионный гастроэнтерит</t>
  </si>
  <si>
    <t>Ляринготрахеит</t>
  </si>
  <si>
    <t>Болезнь Марека</t>
  </si>
  <si>
    <t>Болезнь Гамборо</t>
  </si>
  <si>
    <t>Определение активности вакцин (ЛА-СОТА, БОР-74)</t>
  </si>
  <si>
    <t>Серологические исследования</t>
  </si>
  <si>
    <t>6.1.1</t>
  </si>
  <si>
    <t>РА</t>
  </si>
  <si>
    <t>серологический</t>
  </si>
  <si>
    <t>6.1.2</t>
  </si>
  <si>
    <t>РСК</t>
  </si>
  <si>
    <t>6.1.3</t>
  </si>
  <si>
    <t>РДСК</t>
  </si>
  <si>
    <t>6.1.4</t>
  </si>
  <si>
    <t>РБП</t>
  </si>
  <si>
    <t>6.1.5</t>
  </si>
  <si>
    <t>РИД</t>
  </si>
  <si>
    <t>6.1.6</t>
  </si>
  <si>
    <t>РНГА</t>
  </si>
  <si>
    <t>Паратуберкулез РСК</t>
  </si>
  <si>
    <t>Лептоспироз РМА (1 штамм)</t>
  </si>
  <si>
    <t>РМА крс, лошадей (7 штаммов)</t>
  </si>
  <si>
    <t>РМА свиней (5 штаммов)</t>
  </si>
  <si>
    <t>РМА плотоядных (3 штамма)</t>
  </si>
  <si>
    <t>Случная болезнь (лошадей) РСК</t>
  </si>
  <si>
    <t>Хламидиоз РСК</t>
  </si>
  <si>
    <t>Сап РСК</t>
  </si>
  <si>
    <t>Сап РА</t>
  </si>
  <si>
    <t>6.8</t>
  </si>
  <si>
    <t>Листериоз РСК</t>
  </si>
  <si>
    <t>6.9</t>
  </si>
  <si>
    <t>Сибирская язва РП, Асколи</t>
  </si>
  <si>
    <t>6.10</t>
  </si>
  <si>
    <t>ИНАН, РДП</t>
  </si>
  <si>
    <t>6.11</t>
  </si>
  <si>
    <t>Грипп РТГА</t>
  </si>
  <si>
    <t>6.12</t>
  </si>
  <si>
    <t>Болезнь Ньюкасла РТГА</t>
  </si>
  <si>
    <t>Исследования на лейкоз</t>
  </si>
  <si>
    <t>Лейкоз-серология (РИД)</t>
  </si>
  <si>
    <t>Подсчет лейкоцитов</t>
  </si>
  <si>
    <t>гематологический</t>
  </si>
  <si>
    <t>Подсчет эритроцитов</t>
  </si>
  <si>
    <t>Определение гемоглобина</t>
  </si>
  <si>
    <t>Подсчет тромбоцитов</t>
  </si>
  <si>
    <t>Определение СОЭ</t>
  </si>
  <si>
    <t>Выведение лейкоформулы</t>
  </si>
  <si>
    <t>Гельминтологические исследования</t>
  </si>
  <si>
    <t>8.1</t>
  </si>
  <si>
    <t>Финноз (цистицеркоз)</t>
  </si>
  <si>
    <t>виз., микроск.</t>
  </si>
  <si>
    <t>8.2</t>
  </si>
  <si>
    <t>Трихинеллез</t>
  </si>
  <si>
    <t>биох., компресс</t>
  </si>
  <si>
    <t>8.3</t>
  </si>
  <si>
    <t>Фасциолез</t>
  </si>
  <si>
    <t>последовантельных промываний</t>
  </si>
  <si>
    <t>8.4</t>
  </si>
  <si>
    <t>Балантидиоз</t>
  </si>
  <si>
    <t>паразитологический</t>
  </si>
  <si>
    <t>8.5</t>
  </si>
  <si>
    <t>Цестодозы</t>
  </si>
  <si>
    <t>седиментации</t>
  </si>
  <si>
    <t>8.6</t>
  </si>
  <si>
    <t>Нематодозы</t>
  </si>
  <si>
    <t xml:space="preserve">Копрологическое исследование </t>
  </si>
  <si>
    <t>1 гол</t>
  </si>
  <si>
    <t>последовантельных промываний, седиментации, микрокопический</t>
  </si>
  <si>
    <t>8.10</t>
  </si>
  <si>
    <t>Гельминтозы рыб</t>
  </si>
  <si>
    <t>8.11</t>
  </si>
  <si>
    <t>8.12</t>
  </si>
  <si>
    <t>Саркоцистоз</t>
  </si>
  <si>
    <t>Санитарно-гельминтологические исследования</t>
  </si>
  <si>
    <t xml:space="preserve">Исследования почвы  </t>
  </si>
  <si>
    <t>гельминтолог</t>
  </si>
  <si>
    <t>9.2</t>
  </si>
  <si>
    <t xml:space="preserve">Исследования навоза   </t>
  </si>
  <si>
    <t>9.3</t>
  </si>
  <si>
    <t>Исследования трав, сена на личинки трематод и нематод</t>
  </si>
  <si>
    <t>9.4</t>
  </si>
  <si>
    <t>Исследование водоемов в пастбищный период</t>
  </si>
  <si>
    <t>1 обьект</t>
  </si>
  <si>
    <t>9.5</t>
  </si>
  <si>
    <t>Дифференциация личинок паразитов свободно живущих нематод</t>
  </si>
  <si>
    <t>9.6</t>
  </si>
  <si>
    <t>Обучение методам сан.-гельминтолог. исследований на рабочем месте</t>
  </si>
  <si>
    <t>1 челов.</t>
  </si>
  <si>
    <t>9.7</t>
  </si>
  <si>
    <t>Глугеоз (микроспоридиоз)</t>
  </si>
  <si>
    <t>Биохимические исследования</t>
  </si>
  <si>
    <t>Сыворотки крови на</t>
  </si>
  <si>
    <t>10.1.1</t>
  </si>
  <si>
    <t>Каротин</t>
  </si>
  <si>
    <t>10.1.2</t>
  </si>
  <si>
    <t>Общий белок</t>
  </si>
  <si>
    <t>10.1.3</t>
  </si>
  <si>
    <t>Кальций</t>
  </si>
  <si>
    <t>10.1.4</t>
  </si>
  <si>
    <t>Фосфор</t>
  </si>
  <si>
    <t>10.1.5</t>
  </si>
  <si>
    <t>Глюкоза</t>
  </si>
  <si>
    <t>10.1.6</t>
  </si>
  <si>
    <t>Щелочной резерв</t>
  </si>
  <si>
    <t>10.1.7</t>
  </si>
  <si>
    <t>Кетоновые тела</t>
  </si>
  <si>
    <t>10.1.8</t>
  </si>
  <si>
    <t>Магний</t>
  </si>
  <si>
    <t>10.1.9</t>
  </si>
  <si>
    <t>Белковые фракции</t>
  </si>
  <si>
    <t>нефелометрический</t>
  </si>
  <si>
    <t>10.1.10</t>
  </si>
  <si>
    <t>Витамин Е</t>
  </si>
  <si>
    <t>10.1.11</t>
  </si>
  <si>
    <t>Витамин В2</t>
  </si>
  <si>
    <t>флуорометрический</t>
  </si>
  <si>
    <t>10.1.12</t>
  </si>
  <si>
    <t>Каротиноиды</t>
  </si>
  <si>
    <t>10.1.13</t>
  </si>
  <si>
    <t>Кадмиевая  проба</t>
  </si>
  <si>
    <t>10.1.14</t>
  </si>
  <si>
    <t>Определение холестерина</t>
  </si>
  <si>
    <t>10.1.15</t>
  </si>
  <si>
    <t>Определение мочевины</t>
  </si>
  <si>
    <t>10.1.16</t>
  </si>
  <si>
    <t>Определение амилазы</t>
  </si>
  <si>
    <t>10.1.17</t>
  </si>
  <si>
    <t>Определение  общего  билирубина</t>
  </si>
  <si>
    <t>10.1.18</t>
  </si>
  <si>
    <t>Определение креатинина</t>
  </si>
  <si>
    <t>10.1.19</t>
  </si>
  <si>
    <t>Определение щелочной фосфатазы</t>
  </si>
  <si>
    <t>10.1.20</t>
  </si>
  <si>
    <t>Определение  АЛТ</t>
  </si>
  <si>
    <t>10.1.21</t>
  </si>
  <si>
    <t>Определение  АСТ</t>
  </si>
  <si>
    <t>кинетический</t>
  </si>
  <si>
    <t>10.1.22</t>
  </si>
  <si>
    <t>Определение прямого билирубина</t>
  </si>
  <si>
    <t>10.1.23</t>
  </si>
  <si>
    <t>Яйца на витамин А</t>
  </si>
  <si>
    <t>10.1.24</t>
  </si>
  <si>
    <t>Яйца витамин В 2</t>
  </si>
  <si>
    <t>10.1.25</t>
  </si>
  <si>
    <t>Определение натрия</t>
  </si>
  <si>
    <t>1 образец</t>
  </si>
  <si>
    <t>10.1.26</t>
  </si>
  <si>
    <t>Определение калия</t>
  </si>
  <si>
    <t>Печени на</t>
  </si>
  <si>
    <t>Витамин А</t>
  </si>
  <si>
    <t>10.3</t>
  </si>
  <si>
    <t>Силоса на</t>
  </si>
  <si>
    <t>10.3.1</t>
  </si>
  <si>
    <t>Определение pH</t>
  </si>
  <si>
    <t>10.3.2</t>
  </si>
  <si>
    <t>Молочную кислоту</t>
  </si>
  <si>
    <t>10.3.3</t>
  </si>
  <si>
    <t>Масляную кислоту</t>
  </si>
  <si>
    <t>10.3.4</t>
  </si>
  <si>
    <t>Уксусную кислоту</t>
  </si>
  <si>
    <t>10.3.5</t>
  </si>
  <si>
    <t xml:space="preserve">Определение наличия посторонних примесей </t>
  </si>
  <si>
    <t>10.4</t>
  </si>
  <si>
    <t>Мяса на</t>
  </si>
  <si>
    <t>10.4.1</t>
  </si>
  <si>
    <t>10.4.2</t>
  </si>
  <si>
    <t>Реакция пероксидазы</t>
  </si>
  <si>
    <t>10.4.3</t>
  </si>
  <si>
    <t>Формольная проба</t>
  </si>
  <si>
    <t>10.4.4</t>
  </si>
  <si>
    <t>Проба варкой</t>
  </si>
  <si>
    <t>10.4.5</t>
  </si>
  <si>
    <t>Летучие жирные кислоты</t>
  </si>
  <si>
    <t>10.4.6</t>
  </si>
  <si>
    <t>Реакция с медным купоросом</t>
  </si>
  <si>
    <t>10.4.7</t>
  </si>
  <si>
    <t>Аминоаммиачный азот</t>
  </si>
  <si>
    <t>10.4.8</t>
  </si>
  <si>
    <t>10.4.9</t>
  </si>
  <si>
    <t>Определение пробы Неслера</t>
  </si>
  <si>
    <t>10.5</t>
  </si>
  <si>
    <t>Жиры</t>
  </si>
  <si>
    <t>10.5.1</t>
  </si>
  <si>
    <t>Определение витамина  А</t>
  </si>
  <si>
    <t>10.5.2</t>
  </si>
  <si>
    <t>Йодное  число</t>
  </si>
  <si>
    <t>10.5.3</t>
  </si>
  <si>
    <t>Определение альдегидов (качественная реакция)</t>
  </si>
  <si>
    <t>10.5.4</t>
  </si>
  <si>
    <t>Массовая доля жира (на аппарате Сокслета)</t>
  </si>
  <si>
    <t>Химико-токсикологические исследования</t>
  </si>
  <si>
    <t>Фосфид цинка</t>
  </si>
  <si>
    <t>11.2</t>
  </si>
  <si>
    <t>вольтамперометрический</t>
  </si>
  <si>
    <t>11.3</t>
  </si>
  <si>
    <t>11.4</t>
  </si>
  <si>
    <t>Определение ХОС (ДДТ, ГПХ, ГХЦГ (пестициды)</t>
  </si>
  <si>
    <t>хроматографический</t>
  </si>
  <si>
    <t>11.5</t>
  </si>
  <si>
    <t>Фосфороорганические соединения</t>
  </si>
  <si>
    <t>11.6</t>
  </si>
  <si>
    <t>Хлорофос</t>
  </si>
  <si>
    <t>11.7</t>
  </si>
  <si>
    <t>Карбофос</t>
  </si>
  <si>
    <t>11.8</t>
  </si>
  <si>
    <t>2.4Д (дихлорфеноксиуксусная кислота)</t>
  </si>
  <si>
    <t>11.9</t>
  </si>
  <si>
    <t>ТМТД</t>
  </si>
  <si>
    <t>11.10</t>
  </si>
  <si>
    <t>фотометрический в воде, растительной продукции; ионометрический  в почве</t>
  </si>
  <si>
    <t>11.11</t>
  </si>
  <si>
    <t>Определение нитритов</t>
  </si>
  <si>
    <t>11.12</t>
  </si>
  <si>
    <t>Метгемоглобин</t>
  </si>
  <si>
    <t>11.13</t>
  </si>
  <si>
    <t>Синильная кислота</t>
  </si>
  <si>
    <t>11.14</t>
  </si>
  <si>
    <t>Алкалоиды</t>
  </si>
  <si>
    <t>11.15</t>
  </si>
  <si>
    <t>Госсипол</t>
  </si>
  <si>
    <t>11.16</t>
  </si>
  <si>
    <t>Хлориды (патматериалы)</t>
  </si>
  <si>
    <t>11.17</t>
  </si>
  <si>
    <t>Поваренная соль ( корма)</t>
  </si>
  <si>
    <t>11.18</t>
  </si>
  <si>
    <t>Мочевина</t>
  </si>
  <si>
    <t>11.19</t>
  </si>
  <si>
    <t>Кислоты</t>
  </si>
  <si>
    <t>11.20</t>
  </si>
  <si>
    <t>Щелочи</t>
  </si>
  <si>
    <t>11.21</t>
  </si>
  <si>
    <t>Зоокумарин</t>
  </si>
  <si>
    <t>11.22</t>
  </si>
  <si>
    <t>Фтор</t>
  </si>
  <si>
    <t>цирконализариновый метод</t>
  </si>
  <si>
    <t>11.23</t>
  </si>
  <si>
    <t>Минеральные удобрения</t>
  </si>
  <si>
    <t>весовой, механический</t>
  </si>
  <si>
    <t>11.24</t>
  </si>
  <si>
    <t>Крысид</t>
  </si>
  <si>
    <t>11.25</t>
  </si>
  <si>
    <t>Фосфотоксин</t>
  </si>
  <si>
    <t>11.26</t>
  </si>
  <si>
    <t>Определение олова</t>
  </si>
  <si>
    <t>11.27</t>
  </si>
  <si>
    <t>Сода в молоке</t>
  </si>
  <si>
    <t>11.28</t>
  </si>
  <si>
    <t>Аммиак в молоке</t>
  </si>
  <si>
    <t>11.29</t>
  </si>
  <si>
    <t>Перекись водорода в молоке</t>
  </si>
  <si>
    <t>11.30</t>
  </si>
  <si>
    <t>Общая кислотность  молока</t>
  </si>
  <si>
    <t>11.31</t>
  </si>
  <si>
    <t>Определение  жира в молочных  продуктах</t>
  </si>
  <si>
    <t>ультразвуковой</t>
  </si>
  <si>
    <t>11.32</t>
  </si>
  <si>
    <t>Перекисное число</t>
  </si>
  <si>
    <t>11.33</t>
  </si>
  <si>
    <t>Кислотное число</t>
  </si>
  <si>
    <t>11.34</t>
  </si>
  <si>
    <t>Амбарные вредители</t>
  </si>
  <si>
    <t>11.35</t>
  </si>
  <si>
    <t>Альдегиды</t>
  </si>
  <si>
    <t>11.36</t>
  </si>
  <si>
    <t>Альдегиды (жиры)</t>
  </si>
  <si>
    <t>11.37</t>
  </si>
  <si>
    <t>Перекисное число (жиры)</t>
  </si>
  <si>
    <t>11.38</t>
  </si>
  <si>
    <t>Кислотное число (жиры)</t>
  </si>
  <si>
    <t>11.39</t>
  </si>
  <si>
    <t>Органолептическое исследование кормов</t>
  </si>
  <si>
    <t>11.40</t>
  </si>
  <si>
    <t>Микологическое исследования кормов</t>
  </si>
  <si>
    <t>11.41</t>
  </si>
  <si>
    <t>Определение токсичности кормов</t>
  </si>
  <si>
    <t>биотестирование</t>
  </si>
  <si>
    <t>11.42</t>
  </si>
  <si>
    <t>Контроль дезсредств</t>
  </si>
  <si>
    <t>11.43</t>
  </si>
  <si>
    <t>Определение микотоксинов в пищевых продуктах и кормах</t>
  </si>
  <si>
    <t>11.44</t>
  </si>
  <si>
    <t>Определение токсичных элементов (кадмий, свинец, медь, хром, цинк)</t>
  </si>
  <si>
    <t>11.45</t>
  </si>
  <si>
    <t>Определение патогенных и токсичных свойств грибов</t>
  </si>
  <si>
    <t>микологический</t>
  </si>
  <si>
    <t>11.46</t>
  </si>
  <si>
    <t>11.48</t>
  </si>
  <si>
    <t>N-  Нитрозамины</t>
  </si>
  <si>
    <t>11.49</t>
  </si>
  <si>
    <t>Определение консервантов в рыбной продукции</t>
  </si>
  <si>
    <t>спектрофотометрический, титриметрический</t>
  </si>
  <si>
    <t>11.50</t>
  </si>
  <si>
    <t>Определение микроколичеств пестицидов в растениеводческой продукции и объектах окружающей среды</t>
  </si>
  <si>
    <t>анализ.</t>
  </si>
  <si>
    <t>11.51</t>
  </si>
  <si>
    <t>Определение качества (% ДВ) в пестицидных препаратах</t>
  </si>
  <si>
    <t>11.52</t>
  </si>
  <si>
    <t>11.53</t>
  </si>
  <si>
    <t>11.54</t>
  </si>
  <si>
    <t>Определение металломагнитных примесей</t>
  </si>
  <si>
    <t>магнитный</t>
  </si>
  <si>
    <t>11.55</t>
  </si>
  <si>
    <t>Методы определения антиокислителя-ионола</t>
  </si>
  <si>
    <t>11.56</t>
  </si>
  <si>
    <t>Определения золы в кормах</t>
  </si>
  <si>
    <t>11.57</t>
  </si>
  <si>
    <t>Пищевая добавка Е329 Гексаметилентетрамин (уротропин)</t>
  </si>
  <si>
    <t>11.59</t>
  </si>
  <si>
    <t xml:space="preserve">Определение антибиотиков-тетрациклиновая группа </t>
  </si>
  <si>
    <t>иммуноферментный</t>
  </si>
  <si>
    <t>11.60</t>
  </si>
  <si>
    <t xml:space="preserve">Определение антибиотиков тетрациклиновой группы </t>
  </si>
  <si>
    <t>ВЭЖХ МС</t>
  </si>
  <si>
    <t>11.61</t>
  </si>
  <si>
    <t xml:space="preserve">Определение антибиотиков - стрептомицин </t>
  </si>
  <si>
    <t>11.62</t>
  </si>
  <si>
    <t>Определение Афлатоксина М1</t>
  </si>
  <si>
    <t>11.63</t>
  </si>
  <si>
    <t>Определение микотоксина Афлатоксина В 1</t>
  </si>
  <si>
    <t>11.64</t>
  </si>
  <si>
    <t>Определение микотоксина Охратоксина А</t>
  </si>
  <si>
    <t>11.65</t>
  </si>
  <si>
    <t>Определение нитрофуранов</t>
  </si>
  <si>
    <t>11.66</t>
  </si>
  <si>
    <t>Определение микотоксина Т-2 токсин</t>
  </si>
  <si>
    <t>11.67</t>
  </si>
  <si>
    <t>Наличие растительных жиров и масел в жировой фазе продукта</t>
  </si>
  <si>
    <t>11.68</t>
  </si>
  <si>
    <t>Определение фикотоксинов</t>
  </si>
  <si>
    <t>11.69</t>
  </si>
  <si>
    <t>Определение Бета - агонистов (кленбутерол)</t>
  </si>
  <si>
    <t>11.70</t>
  </si>
  <si>
    <t>Определение стильбенов</t>
  </si>
  <si>
    <t>11.71</t>
  </si>
  <si>
    <t>Определение микотоксина Зеараленон</t>
  </si>
  <si>
    <t>11.72</t>
  </si>
  <si>
    <t>Определение Амфениколов</t>
  </si>
  <si>
    <t>11.73</t>
  </si>
  <si>
    <t>11.74</t>
  </si>
  <si>
    <t>Определение нитроимидозолов (метронидазол)</t>
  </si>
  <si>
    <t>11.75</t>
  </si>
  <si>
    <t xml:space="preserve">Определение антибиотиков пеницилиновой  группы </t>
  </si>
  <si>
    <t>11.76</t>
  </si>
  <si>
    <t>Определение сульфаниламидов</t>
  </si>
  <si>
    <t>11.77</t>
  </si>
  <si>
    <t>11.78</t>
  </si>
  <si>
    <t xml:space="preserve">Определение хинолонов </t>
  </si>
  <si>
    <t>11.79</t>
  </si>
  <si>
    <t>Определение ангельминтиков</t>
  </si>
  <si>
    <t>11.80</t>
  </si>
  <si>
    <t>Определение кокцидиостатиков</t>
  </si>
  <si>
    <t>11.81</t>
  </si>
  <si>
    <t>Определение массовой доли кальция в корме лососевых рыб</t>
  </si>
  <si>
    <t>11.82</t>
  </si>
  <si>
    <t>Определение массовой доли фосфора в корме лососевых рыб</t>
  </si>
  <si>
    <t>11.83</t>
  </si>
  <si>
    <t>Определение массовой доли сырого протеина в корме лососевых рыб</t>
  </si>
  <si>
    <t>11.84</t>
  </si>
  <si>
    <t>Определение массовой доли сырой клетчатки в корме лососевых рыб</t>
  </si>
  <si>
    <t>11.85</t>
  </si>
  <si>
    <t>Определение массовой доли азот-содержащих соединений в корме лососевых рыб</t>
  </si>
  <si>
    <t>11.86</t>
  </si>
  <si>
    <t>Определение углеводов в корме лососевых рыб</t>
  </si>
  <si>
    <t>11.87</t>
  </si>
  <si>
    <t>Определение гидролитической кислотности</t>
  </si>
  <si>
    <t>11.88</t>
  </si>
  <si>
    <t>11.89</t>
  </si>
  <si>
    <t>Определение нестероидных антивоспалительных препаратов</t>
  </si>
  <si>
    <t>11.90</t>
  </si>
  <si>
    <t>Определение кортикостероидов (преднизолон)</t>
  </si>
  <si>
    <t>11.91</t>
  </si>
  <si>
    <t>Определение стероидов (тренболон)</t>
  </si>
  <si>
    <t>Санитарно-гигиенические исследования воды в животноводстве и рыбоводстве</t>
  </si>
  <si>
    <t>Определение температуры</t>
  </si>
  <si>
    <t>термометрический</t>
  </si>
  <si>
    <t>12.3</t>
  </si>
  <si>
    <t>Определение вкуса</t>
  </si>
  <si>
    <t>12.4</t>
  </si>
  <si>
    <t>Определение концентрации водородных ионов (рН)</t>
  </si>
  <si>
    <t>12.5</t>
  </si>
  <si>
    <t>Определение запаха</t>
  </si>
  <si>
    <t>12.6</t>
  </si>
  <si>
    <t>Определение окисляемости</t>
  </si>
  <si>
    <t>12.7</t>
  </si>
  <si>
    <t>Определение сероводорода</t>
  </si>
  <si>
    <t>12.8</t>
  </si>
  <si>
    <t>Определение углекислоты</t>
  </si>
  <si>
    <t>12.9</t>
  </si>
  <si>
    <t>Определение хлоридов</t>
  </si>
  <si>
    <t>12.10</t>
  </si>
  <si>
    <t>12.11</t>
  </si>
  <si>
    <t>12.12</t>
  </si>
  <si>
    <t>Определение общей жесткости воды</t>
  </si>
  <si>
    <t>12.13</t>
  </si>
  <si>
    <t>Определение щелочности воды</t>
  </si>
  <si>
    <t>12.14</t>
  </si>
  <si>
    <t>Определение сульфатов в воде</t>
  </si>
  <si>
    <t>12.15</t>
  </si>
  <si>
    <t>Опрделение фосфата в воде</t>
  </si>
  <si>
    <t>12.16</t>
  </si>
  <si>
    <t>12.17</t>
  </si>
  <si>
    <t>Определение аммиака и ионов аммония</t>
  </si>
  <si>
    <t>12.18</t>
  </si>
  <si>
    <t>Определение  железа</t>
  </si>
  <si>
    <t>12.19</t>
  </si>
  <si>
    <t>Определение БПК</t>
  </si>
  <si>
    <t>иодометрический</t>
  </si>
  <si>
    <t>12.20</t>
  </si>
  <si>
    <t xml:space="preserve">Определение фенолов в воде </t>
  </si>
  <si>
    <t>12.21</t>
  </si>
  <si>
    <t>Определение нефтепродуктов в воде люм. Метод</t>
  </si>
  <si>
    <t>12.22</t>
  </si>
  <si>
    <t xml:space="preserve">Определение нефтепродуктов </t>
  </si>
  <si>
    <t>12.23</t>
  </si>
  <si>
    <t>Обследование водоема</t>
  </si>
  <si>
    <t>1 объект</t>
  </si>
  <si>
    <t>12.24</t>
  </si>
  <si>
    <t>Определение ХПК</t>
  </si>
  <si>
    <t>12.25</t>
  </si>
  <si>
    <t>Определение АПАВ</t>
  </si>
  <si>
    <t>12.26</t>
  </si>
  <si>
    <t>Исследования на цветность, мутность в воде</t>
  </si>
  <si>
    <t>12.27</t>
  </si>
  <si>
    <t>Исследования на прозрачность, окраску в воде</t>
  </si>
  <si>
    <t>12.28</t>
  </si>
  <si>
    <t>Исследования на содержание примесей</t>
  </si>
  <si>
    <t>12.29</t>
  </si>
  <si>
    <t>Исследования на содержание сухого остатка (минерализация)</t>
  </si>
  <si>
    <t>12.30</t>
  </si>
  <si>
    <t>Исследования на содержание растворенного кислорода</t>
  </si>
  <si>
    <t>12.31</t>
  </si>
  <si>
    <t>Исследования на содержание натрия, калия в воде</t>
  </si>
  <si>
    <t>12.32</t>
  </si>
  <si>
    <t>Исследования на содержание фторидов в воде</t>
  </si>
  <si>
    <t>12.33</t>
  </si>
  <si>
    <t>Исследования на цисты кишечных простейших в воде</t>
  </si>
  <si>
    <t>12.34</t>
  </si>
  <si>
    <t>Исследования на гельминтозы животных в воде</t>
  </si>
  <si>
    <t>12.35</t>
  </si>
  <si>
    <t>Исследования воды на соленость</t>
  </si>
  <si>
    <t>12.36</t>
  </si>
  <si>
    <t>Исследования воды на электропроводность</t>
  </si>
  <si>
    <t>12.37</t>
  </si>
  <si>
    <t>Содержание гидрокарбонатов в воде</t>
  </si>
  <si>
    <t>12.38</t>
  </si>
  <si>
    <t>Содержание марганца в воде</t>
  </si>
  <si>
    <t>Содержание кальция в воде</t>
  </si>
  <si>
    <t>Биохимические исследования мочи</t>
  </si>
  <si>
    <t>Белок</t>
  </si>
  <si>
    <t>турбидиметрический</t>
  </si>
  <si>
    <t>Концентрация водородных ионов (рН)</t>
  </si>
  <si>
    <t>Уробилин</t>
  </si>
  <si>
    <t>Удельный вес</t>
  </si>
  <si>
    <t>Определение билирубина</t>
  </si>
  <si>
    <t>Микроскопия осадка мочи</t>
  </si>
  <si>
    <t>Физическое исследование мочи(цвет,запах,прозрачность,консистенция)</t>
  </si>
  <si>
    <t>13.10</t>
  </si>
  <si>
    <t>Общий  анализ  мочи</t>
  </si>
  <si>
    <t>14</t>
  </si>
  <si>
    <t>Санитарно-гигиенические исследования</t>
  </si>
  <si>
    <t>14.1</t>
  </si>
  <si>
    <t xml:space="preserve">Исследования смывов с обьектов внешней среды на сальмонеллез </t>
  </si>
  <si>
    <t>14.1.1</t>
  </si>
  <si>
    <t>14.1.2</t>
  </si>
  <si>
    <t>Исследования смывов с обьектов внешней среды на сальмонеллез (при одновременном исследовании 2 проб)</t>
  </si>
  <si>
    <t>14.1.3</t>
  </si>
  <si>
    <t>Исследования смывов с обьектов внешней среды на сальмонеллез (при одновременном исследовании 3 проб)</t>
  </si>
  <si>
    <t>14.1.4</t>
  </si>
  <si>
    <t>Исследования смывов с обьектов внешней среды на сальмонеллез (при одновременном исследовании 4 проб)</t>
  </si>
  <si>
    <t>14.1.5</t>
  </si>
  <si>
    <t>Исследования смывов с обьектов внешней среды на сальмонеллез (при одновременном исследовании 5 проб)</t>
  </si>
  <si>
    <t>14.1.6</t>
  </si>
  <si>
    <t>Исследования смывов с обьектов внешней среды на сальмонеллез (при одновременном исследовании 6 проб)</t>
  </si>
  <si>
    <t>14.1.7</t>
  </si>
  <si>
    <t>Исследования смывов с обьектов внешней среды на сальмонеллез (при одновременном исследовании 7 проб)</t>
  </si>
  <si>
    <t>14.1.8</t>
  </si>
  <si>
    <t>Исследования смывов с обьектов внешней среды на сальмонеллез (при одновременном исследовании 8 проб)</t>
  </si>
  <si>
    <t>14.1.9</t>
  </si>
  <si>
    <t>Исследования смывов с обьектов внешней среды на сальмонеллез (при одновременном исследовании 9 проб)</t>
  </si>
  <si>
    <t>14.1.10</t>
  </si>
  <si>
    <t>Исследования смывов с обьектов внешней среды на сальмонеллез (при одновременном исследовании 10 проб)</t>
  </si>
  <si>
    <t>14.1.11</t>
  </si>
  <si>
    <t>Исследования смывов с обьектов внешней среды на сальмонеллез (при одновременном исследовании 11 проб)</t>
  </si>
  <si>
    <t>14.1.12</t>
  </si>
  <si>
    <t>Исследования смывов с обьектов внешней среды на сальмонеллез (при одновременном исследовании 12 проб)</t>
  </si>
  <si>
    <t>14.1.13</t>
  </si>
  <si>
    <t>Исследования смывов с обьектов внешней среды на сальмонеллез (при одновременном исследовании 13 проб)</t>
  </si>
  <si>
    <t>14.1.14</t>
  </si>
  <si>
    <t>Исследования смывов с обьектов внешней среды на сальмонеллез (при одновременном исследовании 14 проб)</t>
  </si>
  <si>
    <t>14.1.15</t>
  </si>
  <si>
    <t>Исследования смывов с обьектов внешней среды на сальмонеллез (при одновременном исследовании 15 проб)</t>
  </si>
  <si>
    <t>14.1.16</t>
  </si>
  <si>
    <t>Исследования смывов с обьектов внешней среды на сальмонеллез (при одновременном исследовании 16 проб)</t>
  </si>
  <si>
    <t>14.1.17</t>
  </si>
  <si>
    <t>Исследования смывов с обьектов внешней среды на сальмонеллез (при одновременном исследовании 17 проб)</t>
  </si>
  <si>
    <t>14.1.18</t>
  </si>
  <si>
    <t>Исследования смывов с обьектов внешней среды на сальмонеллез (при одновременном исследовании 18 проб)</t>
  </si>
  <si>
    <t>14.1.19</t>
  </si>
  <si>
    <t>Исследования смывов с обьектов внешней среды на сальмонеллез (при одновременном исследовании 19 проб)</t>
  </si>
  <si>
    <t>14.1.20</t>
  </si>
  <si>
    <t>Исследования смывов с обьектов внешней среды на сальмонеллез (при одновременном исследовании 20 проб)</t>
  </si>
  <si>
    <t>14.1.21</t>
  </si>
  <si>
    <t>Исследования смывов с обьектов внешней среды на сальмонеллез (при одновременном исследовании 21 пробы)</t>
  </si>
  <si>
    <t>14.1.22</t>
  </si>
  <si>
    <t>Исследования смывов с обьектов внешней среды на сальмонеллез (при одновременном исследовании 22 проб)</t>
  </si>
  <si>
    <t>14.1.23</t>
  </si>
  <si>
    <t>Исследования смывов с обьектов внешней среды на сальмонеллез (при одновременном исследовании 23 проб)</t>
  </si>
  <si>
    <t>14.1.24</t>
  </si>
  <si>
    <t>Исследования смывов с обьектов внешней среды на сальмонеллез (при одновременном исследовании 24 проб)</t>
  </si>
  <si>
    <t>14.1.25</t>
  </si>
  <si>
    <t>Исследования смывов с обьектов внешней среды на сальмонеллез (при одновременном исследовании 25 проб)</t>
  </si>
  <si>
    <t>14.1.26</t>
  </si>
  <si>
    <t>Исследования смывов с обьектов внешней среды на сальмонеллез (при одновременном исследовании 26 проб)</t>
  </si>
  <si>
    <t>14.1.27</t>
  </si>
  <si>
    <t>Исследования смывов с обьектов внешней среды на сальмонеллез (при одновременном исследовании 27 проб)</t>
  </si>
  <si>
    <t>14.1.28</t>
  </si>
  <si>
    <t>Исследования смывов с обьектов внешней среды на сальмонеллез (при одновременном исследовании 28 проб)</t>
  </si>
  <si>
    <t>14.1.29</t>
  </si>
  <si>
    <t>Исследования смывов с обьектов внешней среды на сальмонеллез (при одновременном исследовании 29 проб)</t>
  </si>
  <si>
    <t>14.1.30</t>
  </si>
  <si>
    <t>Исследования смывов с обьектов внешней среды на сальмонеллез (при одновременном исследовании 30 проб)</t>
  </si>
  <si>
    <t>14.1.31</t>
  </si>
  <si>
    <t>Исследования смывов с обьектов внешней среды на сальмонеллез (при одновременном исследовании 31 пробы)</t>
  </si>
  <si>
    <t>14.1.32</t>
  </si>
  <si>
    <t>Исследования смывов с обьектов внешней среды на сальмонеллез (при одновременном исследовании 32 проб)</t>
  </si>
  <si>
    <t>14.1.33</t>
  </si>
  <si>
    <t>Исследования смывов с обьектов внешней среды на сальмонеллез (при одновременном исследовании 33 проб)</t>
  </si>
  <si>
    <t>14.1.34</t>
  </si>
  <si>
    <t>Исследования смывов с обьектов внешней среды на сальмонеллез (при одновременном исследовании 34 проб)</t>
  </si>
  <si>
    <t>14.1.35</t>
  </si>
  <si>
    <t>Исследования смывов с обьектов внешней среды на сальмонеллез (при одновременном исследовании 35 проб)</t>
  </si>
  <si>
    <t>14.1.36</t>
  </si>
  <si>
    <t>Исследования смывов с обьектов внешней среды на сальмонеллез (при одновременном исследовании 36 проб)</t>
  </si>
  <si>
    <t>14.1.37</t>
  </si>
  <si>
    <t>Исследования смывов с обьектов внешней среды на сальмонеллез (при одновременном исследовании 37 проб)</t>
  </si>
  <si>
    <t>14.1.38</t>
  </si>
  <si>
    <t>Исследования смывов с обьектов внешней среды на сальмонеллез (при одновременном исследовании 38 проб)</t>
  </si>
  <si>
    <t>14.1.39</t>
  </si>
  <si>
    <t>Исследования смывов с обьектов внешней среды на сальмонеллез (при одновременном исследовании 39 проб)</t>
  </si>
  <si>
    <t>14.1.40</t>
  </si>
  <si>
    <t>Исследования смывов с обьектов внешней среды на сальмонеллез (при одновременном исследовании 40 проб)</t>
  </si>
  <si>
    <t>14.1.41</t>
  </si>
  <si>
    <t>Исследования смывов с обьектов внешней среды на сальмонеллез (при одновременном исследовании 41 пробы)</t>
  </si>
  <si>
    <t>14.1.42</t>
  </si>
  <si>
    <t>Исследования смывов с обьектов внешней среды на сальмонеллез (при одновременном исследовании 42 проб)</t>
  </si>
  <si>
    <t>14.1.43</t>
  </si>
  <si>
    <t>Исследования смывов с обьектов внешней среды на сальмонеллез (при одновременном исследовании 43 проб)</t>
  </si>
  <si>
    <t>14.1.44</t>
  </si>
  <si>
    <t>Исследования смывов с обьектов внешней среды на сальмонеллез (при одновременном исследовании 44 проб)</t>
  </si>
  <si>
    <t>14.1.45</t>
  </si>
  <si>
    <t>Исследования смывов с обьектов внешней среды на сальмонеллез (при одновременном исследовании 45 проб)</t>
  </si>
  <si>
    <t>14.1.46</t>
  </si>
  <si>
    <t>Исследования смывов с обьектов внешней среды на сальмонеллез (при одновременном исследовании 46 проб)</t>
  </si>
  <si>
    <t>14.1.47</t>
  </si>
  <si>
    <t>Исследования смывов с обьектов внешней среды на сальмонеллез (при одновременном исследовании 47 проб)</t>
  </si>
  <si>
    <t>14.1.48</t>
  </si>
  <si>
    <t>Исследования смывов с обьектов внешней среды на сальмонеллез (при одновременном исследовании 48 проб)</t>
  </si>
  <si>
    <t>14.1.49</t>
  </si>
  <si>
    <t>Исследования смывов с обьектов внешней среды на сальмонеллез (при одновременном исследовании 49 проб)</t>
  </si>
  <si>
    <t>14.1.50</t>
  </si>
  <si>
    <t>Исследования смывов с обьектов внешней среды на сальмонеллез (при одновременном исследовании 50 проб)</t>
  </si>
  <si>
    <t>14.2</t>
  </si>
  <si>
    <t xml:space="preserve">Исследование материала  на  стерильность  </t>
  </si>
  <si>
    <t>14.3</t>
  </si>
  <si>
    <t xml:space="preserve">Исследование молока на ингибирующие вещества  </t>
  </si>
  <si>
    <t>14.4</t>
  </si>
  <si>
    <t>Определение антибиотиков в продуктах животноводства</t>
  </si>
  <si>
    <t>14.5</t>
  </si>
  <si>
    <t>Определение ОМЧ (классика)</t>
  </si>
  <si>
    <t>14.6</t>
  </si>
  <si>
    <t xml:space="preserve">Исследование воздуха в закрытых помещениях  </t>
  </si>
  <si>
    <t>14.7</t>
  </si>
  <si>
    <t xml:space="preserve">Исследование смывов с объектов внешней среды на коли-титр   </t>
  </si>
  <si>
    <t>14.8</t>
  </si>
  <si>
    <t xml:space="preserve">Исследование смывов с объектов ПИО   </t>
  </si>
  <si>
    <t>Исследование объектов внешней среды (помёт, навоз, вода…)</t>
  </si>
  <si>
    <t xml:space="preserve">Индекс БГКП  </t>
  </si>
  <si>
    <t xml:space="preserve">Индекс энтерококков   </t>
  </si>
  <si>
    <t xml:space="preserve">Патогенные микроорганизмы-сальмонеллы  </t>
  </si>
  <si>
    <t xml:space="preserve">Патогенные микроорганизмы-ЭПКП   </t>
  </si>
  <si>
    <t xml:space="preserve">Патогенные микроорганизмы-сульфитредуцирующие клостридии </t>
  </si>
  <si>
    <t xml:space="preserve">Патогенные микроорганизмы-энтерококки  </t>
  </si>
  <si>
    <t>15</t>
  </si>
  <si>
    <t>Паразитологические исследования</t>
  </si>
  <si>
    <t>15.1</t>
  </si>
  <si>
    <t>Арахноэнтомозы (все виды)</t>
  </si>
  <si>
    <t>15.2</t>
  </si>
  <si>
    <t>Трихомоноз: микроскопическое (с окраской мазков)</t>
  </si>
  <si>
    <t>15.3</t>
  </si>
  <si>
    <t>Трихомоноз: культуральное</t>
  </si>
  <si>
    <t>культуральный</t>
  </si>
  <si>
    <t>15.4</t>
  </si>
  <si>
    <t>Протозоозы: микроскопическое (с окраской мазков)(все виды)</t>
  </si>
  <si>
    <t>15.5</t>
  </si>
  <si>
    <t>Исследование малька рыб(паразитология,патанатомия,микроскопия)</t>
  </si>
  <si>
    <t>1 пр.(25экз)</t>
  </si>
  <si>
    <t>17</t>
  </si>
  <si>
    <t>Микробиологические исследования воды питьевой, поверхностной</t>
  </si>
  <si>
    <t>17.1</t>
  </si>
  <si>
    <t>Исследование питьевой воды  (ТКБ ОКБ)</t>
  </si>
  <si>
    <t>17.2</t>
  </si>
  <si>
    <t>Исследование поверхностной воды  (ТКБ ОКБ)</t>
  </si>
  <si>
    <t>17.3</t>
  </si>
  <si>
    <t>Исследование питьевой воды  (ОМЧ)</t>
  </si>
  <si>
    <t>17.4</t>
  </si>
  <si>
    <t>Исследование питьевой воды  (СРК)</t>
  </si>
  <si>
    <t>17.5</t>
  </si>
  <si>
    <t>Исследование питьевой воды  на колифаги</t>
  </si>
  <si>
    <t>17.6</t>
  </si>
  <si>
    <t>Исследование питьевой воды  на коли индекс</t>
  </si>
  <si>
    <t>17.7</t>
  </si>
  <si>
    <t>Определение сальмонелл в воде</t>
  </si>
  <si>
    <t>18</t>
  </si>
  <si>
    <t>Ветеринарно-санитарная экспертиза</t>
  </si>
  <si>
    <t>18.1</t>
  </si>
  <si>
    <t>Определение БГКП</t>
  </si>
  <si>
    <t>Определение БГКП в пищевых продуктах</t>
  </si>
  <si>
    <t>Определение БГКП в яйцах</t>
  </si>
  <si>
    <t>Определение БГКП в молоке</t>
  </si>
  <si>
    <t>18.3</t>
  </si>
  <si>
    <t>Определение вибриоза (Vibrioparahaemolyticus)</t>
  </si>
  <si>
    <t>18.4</t>
  </si>
  <si>
    <t>Определение КМАФАнМ</t>
  </si>
  <si>
    <t>18.6</t>
  </si>
  <si>
    <t xml:space="preserve">Определение сальмонеллы </t>
  </si>
  <si>
    <t>Определение листерии</t>
  </si>
  <si>
    <t>Определение молочно-кислых микроорганизмов в молочных продуктах</t>
  </si>
  <si>
    <t>Определение Staphylococcus aureus</t>
  </si>
  <si>
    <t>Определение дрожжей</t>
  </si>
  <si>
    <t>Определение плесеней</t>
  </si>
  <si>
    <t>Паразитарная чистота рыба, нерыбные продукты</t>
  </si>
  <si>
    <t>Паразитарная чистота мясо, мясная продукция</t>
  </si>
  <si>
    <t>Определение антибиотиков экспресс-методом</t>
  </si>
  <si>
    <t xml:space="preserve">Ветеринарно-санитарная экспертиза рыбы, рыбной продукции и гидробионтов (паразитология и органолептика) </t>
  </si>
  <si>
    <t>Определение мезофильных клостридий C. botulinum и (или) C. Perfringens в консервах</t>
  </si>
  <si>
    <t>Определение неспорообразующих микроорганизмов в консервах</t>
  </si>
  <si>
    <t>Определение спорообразующих мезофильных аэробных и факультативно-анаэробных микроорганизмов группы B. cereus и (или) B. polymyxaв в консервах</t>
  </si>
  <si>
    <t>Определение спорообразующих мезофильных аэробных и факультативно-анаэробных микроорганизмов группы B. Subtilis в консервах</t>
  </si>
  <si>
    <t>Определение спорообразующих термофильных анаэробных, аэробных и факультативно-анаэробных микроорганизмов в консервах</t>
  </si>
  <si>
    <t>19</t>
  </si>
  <si>
    <t>Молекулярная  диагностика</t>
  </si>
  <si>
    <t>19.1</t>
  </si>
  <si>
    <t>ПЦР</t>
  </si>
  <si>
    <t>19.2</t>
  </si>
  <si>
    <t>19.3</t>
  </si>
  <si>
    <t>19.4</t>
  </si>
  <si>
    <t>Инфекционный ринотрахеит кр. рогатого скота</t>
  </si>
  <si>
    <t>19.5</t>
  </si>
  <si>
    <t>19.6</t>
  </si>
  <si>
    <t>Наличие генно-инженерно-модифицированных продуктов, исследования на ДНК жвачных</t>
  </si>
  <si>
    <t>1 анализ</t>
  </si>
  <si>
    <t>20</t>
  </si>
  <si>
    <t xml:space="preserve">Патологоанатомические исследования </t>
  </si>
  <si>
    <t>Вскрытие трупа</t>
  </si>
  <si>
    <t>20.1</t>
  </si>
  <si>
    <t xml:space="preserve">Крупного животного(лошади, лося и т.д.) с выездом на место вскрытия </t>
  </si>
  <si>
    <t>1 голова</t>
  </si>
  <si>
    <t>патологанатомический</t>
  </si>
  <si>
    <t>20.2</t>
  </si>
  <si>
    <t>Крупного животного</t>
  </si>
  <si>
    <t>20.3</t>
  </si>
  <si>
    <t>Среднего животного (овцы, свиньи, крупные собаки)</t>
  </si>
  <si>
    <t>20.4</t>
  </si>
  <si>
    <t>Средней собаки</t>
  </si>
  <si>
    <t>20.5</t>
  </si>
  <si>
    <t>Мелкого животного (Щенка до 3-х месяцев, котенка)</t>
  </si>
  <si>
    <t>20.6</t>
  </si>
  <si>
    <t>Пушного зверя, кошки</t>
  </si>
  <si>
    <t>20.7</t>
  </si>
  <si>
    <t>Птицы</t>
  </si>
  <si>
    <t>20.8</t>
  </si>
  <si>
    <t>Рыбы</t>
  </si>
  <si>
    <t>20.9</t>
  </si>
  <si>
    <t>Протокол вскрытия</t>
  </si>
  <si>
    <t>1 протокол</t>
  </si>
  <si>
    <t xml:space="preserve"> Патоморфологическое вскрытие животных для бактериологического исследования</t>
  </si>
  <si>
    <t>1 вскрытие</t>
  </si>
  <si>
    <t>21</t>
  </si>
  <si>
    <t>Исследование меда по ГОСТу</t>
  </si>
  <si>
    <t>21.1</t>
  </si>
  <si>
    <t>Влажность</t>
  </si>
  <si>
    <t>21.2</t>
  </si>
  <si>
    <t>Кислотность</t>
  </si>
  <si>
    <t>21.3</t>
  </si>
  <si>
    <t>21.4</t>
  </si>
  <si>
    <t>Редуцирующий сахар</t>
  </si>
  <si>
    <t>21.5</t>
  </si>
  <si>
    <t>Сахароза</t>
  </si>
  <si>
    <t>21.6</t>
  </si>
  <si>
    <t>Определение пади</t>
  </si>
  <si>
    <t>21.7</t>
  </si>
  <si>
    <t>Примесь патоки</t>
  </si>
  <si>
    <t>21.8</t>
  </si>
  <si>
    <t>Оксиметилфурфурол (качественниая реакция)</t>
  </si>
  <si>
    <t>21.9</t>
  </si>
  <si>
    <t>Пыльцевой анализ</t>
  </si>
  <si>
    <t>22</t>
  </si>
  <si>
    <t>Исследование мяса и мясопродуктов</t>
  </si>
  <si>
    <t>22.1</t>
  </si>
  <si>
    <t>Определение белка</t>
  </si>
  <si>
    <t>метод Къельдаля</t>
  </si>
  <si>
    <t>22.2</t>
  </si>
  <si>
    <t>22.3</t>
  </si>
  <si>
    <t>Определение костного остатка</t>
  </si>
  <si>
    <t>22.4</t>
  </si>
  <si>
    <t>Определение составных частей</t>
  </si>
  <si>
    <t>Определение содержания кальция</t>
  </si>
  <si>
    <t>Определение нитрита натрия</t>
  </si>
  <si>
    <t>Определение фосфатов</t>
  </si>
  <si>
    <t>Определение фосфотазы</t>
  </si>
  <si>
    <t>Определение влаги</t>
  </si>
  <si>
    <t>Микроскопия</t>
  </si>
  <si>
    <t>23</t>
  </si>
  <si>
    <t>Исследование круп</t>
  </si>
  <si>
    <t>23.1</t>
  </si>
  <si>
    <t>23.2</t>
  </si>
  <si>
    <t>23.3</t>
  </si>
  <si>
    <t>Развариваемость</t>
  </si>
  <si>
    <t>23.4</t>
  </si>
  <si>
    <t>Определение влажности</t>
  </si>
  <si>
    <t>24</t>
  </si>
  <si>
    <t>Исследование рыбных продуктов, морских гидробионтов</t>
  </si>
  <si>
    <t>24.1</t>
  </si>
  <si>
    <t>Определение сероводорода (качественная реакция)</t>
  </si>
  <si>
    <t>24.2</t>
  </si>
  <si>
    <t>Определение амиака (качественная реакция)</t>
  </si>
  <si>
    <t>24.3</t>
  </si>
  <si>
    <t>Определение массовой доли воды</t>
  </si>
  <si>
    <t>24.4</t>
  </si>
  <si>
    <t>Определение хлористого натрия</t>
  </si>
  <si>
    <t>24.5</t>
  </si>
  <si>
    <t>Определение жира</t>
  </si>
  <si>
    <t>24.6</t>
  </si>
  <si>
    <t>Определение соотношения отдельных частей продукта</t>
  </si>
  <si>
    <t>24.7</t>
  </si>
  <si>
    <t>24.8</t>
  </si>
  <si>
    <t>Определение сорбиновой кислоты</t>
  </si>
  <si>
    <t>24.9</t>
  </si>
  <si>
    <t>Определение кислотности</t>
  </si>
  <si>
    <t>24.10</t>
  </si>
  <si>
    <t>Определение белковых веществ</t>
  </si>
  <si>
    <t>24.11</t>
  </si>
  <si>
    <t>Определение АЛО</t>
  </si>
  <si>
    <t>24.12</t>
  </si>
  <si>
    <t>24.13</t>
  </si>
  <si>
    <t>24.14</t>
  </si>
  <si>
    <t>Содержание массовой доли жира</t>
  </si>
  <si>
    <t>25</t>
  </si>
  <si>
    <t>Исследование молока и  молочных продуктов</t>
  </si>
  <si>
    <t>25.1</t>
  </si>
  <si>
    <t>Огранолептика</t>
  </si>
  <si>
    <t>25.2</t>
  </si>
  <si>
    <t>Определение жира в молоке</t>
  </si>
  <si>
    <t>25.3</t>
  </si>
  <si>
    <t>Определение плотности</t>
  </si>
  <si>
    <t>25.4</t>
  </si>
  <si>
    <t>25.5</t>
  </si>
  <si>
    <t>25.6</t>
  </si>
  <si>
    <t>Определение сухого остатка молока (СОМО)</t>
  </si>
  <si>
    <t>25.7</t>
  </si>
  <si>
    <t>Определение чистоты молока</t>
  </si>
  <si>
    <t>25.8</t>
  </si>
  <si>
    <t>Определение фальсификации</t>
  </si>
  <si>
    <t>25.9</t>
  </si>
  <si>
    <t xml:space="preserve">Определение соматических клеток </t>
  </si>
  <si>
    <t xml:space="preserve">Определение массовой доли влаги </t>
  </si>
  <si>
    <t>Определение хлорорганических пестицидов</t>
  </si>
  <si>
    <t>Содержание жиров немолочного происхождения ГОСТ 31506-2012</t>
  </si>
  <si>
    <t>Массовая доля крахмала</t>
  </si>
  <si>
    <t>26</t>
  </si>
  <si>
    <t>Исследование консервов и пресервов</t>
  </si>
  <si>
    <t>26.1</t>
  </si>
  <si>
    <t>Органолептика</t>
  </si>
  <si>
    <t>оганолептический</t>
  </si>
  <si>
    <t>26.2</t>
  </si>
  <si>
    <t>Определение соли</t>
  </si>
  <si>
    <t>титриметричесий</t>
  </si>
  <si>
    <t>26.3</t>
  </si>
  <si>
    <t>экстракционно-весовой, рефрактометрический</t>
  </si>
  <si>
    <t>26.4</t>
  </si>
  <si>
    <t>26.5</t>
  </si>
  <si>
    <t>Определение соотношений составных частей</t>
  </si>
  <si>
    <t>Определение массовой доли отстоя в масле</t>
  </si>
  <si>
    <t>отстаивания</t>
  </si>
  <si>
    <t>термостатный</t>
  </si>
  <si>
    <t>Наличие посторонних примесей</t>
  </si>
  <si>
    <t>Оформление  документации</t>
  </si>
  <si>
    <t>Оформление заключения карантинной экспертизы</t>
  </si>
  <si>
    <t>Передача свидетельства карантинной экспертизы по :</t>
  </si>
  <si>
    <t>а). факсу</t>
  </si>
  <si>
    <t>1 стр.</t>
  </si>
  <si>
    <t>б). почте</t>
  </si>
  <si>
    <t>в). электронной  почте</t>
  </si>
  <si>
    <t>28</t>
  </si>
  <si>
    <t>Выемка точечных проб,составление объединенной пробы и выделение средней пробы, просмотр для выявления семян сорных растений, вредителей и признаков болезней в горшечных растениях, посевном и посадочном материале</t>
  </si>
  <si>
    <t>28.1</t>
  </si>
  <si>
    <t>Луковицы, клубни, клубневидные корни, клубнелуковицы, корневища, включая разветвленные, находящиеся в состоянии вегетативного покоя, вегетации или цветения прочие живые растения  (включая их корни), саженцы, черенки, отводки,  клубни луковиц, корневища, горшечные растения</t>
  </si>
  <si>
    <t>28.1.2</t>
  </si>
  <si>
    <t>партия до 500 шт. (весь  материал)</t>
  </si>
  <si>
    <t>28.1.3</t>
  </si>
  <si>
    <t>партия от 501  до  3 000 шт.</t>
  </si>
  <si>
    <t>28.1.4</t>
  </si>
  <si>
    <t>партия от 3001  до  10 000 шт.</t>
  </si>
  <si>
    <t>28.1.5</t>
  </si>
  <si>
    <t>партия  свыше  10 000 шт.</t>
  </si>
  <si>
    <t>28.2</t>
  </si>
  <si>
    <t>28.2.1</t>
  </si>
  <si>
    <t>партия  до 1 тонны</t>
  </si>
  <si>
    <t>28.2.2</t>
  </si>
  <si>
    <t>партия  до  15 тонн</t>
  </si>
  <si>
    <t>28.2.3</t>
  </si>
  <si>
    <t>партия  до  30  тонн</t>
  </si>
  <si>
    <t>28.3</t>
  </si>
  <si>
    <t>семена, плоды и споры для посева</t>
  </si>
  <si>
    <t>28.3.1</t>
  </si>
  <si>
    <t>Семенной материал: семена овощных, цветочных культур, лекарственных и газонных трав (нефасованные):</t>
  </si>
  <si>
    <t>28.3.2</t>
  </si>
  <si>
    <t xml:space="preserve">крупносеменные культуры </t>
  </si>
  <si>
    <t>28.3.3</t>
  </si>
  <si>
    <t xml:space="preserve">среднесеменные  культуры </t>
  </si>
  <si>
    <t>28.3.4</t>
  </si>
  <si>
    <t>визуальный, микроскопия</t>
  </si>
  <si>
    <t>28.4</t>
  </si>
  <si>
    <t>пакетированные семена: партия семян до 25 пакетов</t>
  </si>
  <si>
    <t>28.4.1</t>
  </si>
  <si>
    <t>28.4.2</t>
  </si>
  <si>
    <t>28.4.3</t>
  </si>
  <si>
    <t xml:space="preserve">мелкосеменные культуры </t>
  </si>
  <si>
    <t>партии семян от 26 до 100 пакетов</t>
  </si>
  <si>
    <t>28.4.4</t>
  </si>
  <si>
    <t>28.4.5</t>
  </si>
  <si>
    <t>28.4.6</t>
  </si>
  <si>
    <t>партии семян от 101 до 500 пакетов</t>
  </si>
  <si>
    <t>28.4.7</t>
  </si>
  <si>
    <t>28.4.8</t>
  </si>
  <si>
    <t>партии свыше 500 пакетов</t>
  </si>
  <si>
    <t>28.4.9</t>
  </si>
  <si>
    <t>28.4.10</t>
  </si>
  <si>
    <t>28.4.11</t>
  </si>
  <si>
    <t>28.4.12</t>
  </si>
  <si>
    <t>семена зерновых культур (пшеница, ячмень, тритикале, овёс)</t>
  </si>
  <si>
    <t>28.4.13</t>
  </si>
  <si>
    <t>семена бобовых культур (фасоль, соя, бобы и т.д.)</t>
  </si>
  <si>
    <t>28.4.14</t>
  </si>
  <si>
    <t xml:space="preserve">семена люцерны, клевера, люпина </t>
  </si>
  <si>
    <t>28.4.15</t>
  </si>
  <si>
    <t>семена технических и маслиничных культур (рапс, подсолнечник, кунжут и т.д.)</t>
  </si>
  <si>
    <t>28.4.16</t>
  </si>
  <si>
    <t>семенной картофель</t>
  </si>
  <si>
    <t>28.5</t>
  </si>
  <si>
    <t>Срезанные цветы и бутоны, пригодные для составления букетов или для декоративных целей, засушенные листья, ветки и другие части растений без цветков или бутонов, травы, пригодные для составления букетов или для декоративных целей, свежие, засушенные, без дальнейшей обработки</t>
  </si>
  <si>
    <t>28.5.4</t>
  </si>
  <si>
    <t>28.5.5</t>
  </si>
  <si>
    <t>Веники, засушенные части растений, мхи</t>
  </si>
  <si>
    <t>28.5.1</t>
  </si>
  <si>
    <t>28.5.2</t>
  </si>
  <si>
    <t>28.5.3</t>
  </si>
  <si>
    <t>28.6</t>
  </si>
  <si>
    <t>Выемка точечных проб, составление объединенной пробы и выделение средней пробы, просмотр для выявления семян сорных растений, вредителей и признаков болезней в подкарантинной продукции, предназначенной для продовольственных и фуражных целей</t>
  </si>
  <si>
    <t>Свежие фрукты: маниок, маранта, салеп, земляная груша или топинамбур, сладкий картофель или батат, и аналогичные корнеплоды и клубнеплоды с высоким содержанием крахмала или инулина, свежие, охлажденные или сушеные, целые или нарезанные ломтиками; сердцевина саговой пальмы. Бананы, включая плантайны, свежие или сушеные. Цитрусовые плоды, свежие или сушеные. Яблоки, груши и айва, свежие. Абрикосы, вишня и черешня, персики (включая нектарины), сливы и терн, свежие, виноград. Прочие фрукты, свежие. Томаты свежие или охлажденные, лук репчатый, лук шалот, чеснок, лук-порей и прочие. Капуста кочанная, капуста цветная, кольраби, капуста листовая и аналогичные съедобные овощи из рода Brassica, свежие или охлажденные. Салат-латук  (Lactuca saltiva) и цикорий (Cichorium spp.), свежие или охлажденные. Морковь, репа, свекла столовая, козлобородник, сельдерей корневой, редис и прочие аналогичные съедобные корнеплоды,  свежие или охлажденные, огурцы и корнишоны, свежие или охлажденные, бобовые овощи, лущеные или  нелущеные, свежие или охлажденные. Овощи бобовые сушеные, лущеные, очищенные от семенной кожуры или неочищенные, колотые или неколотые, ягоды, бахчевые, свежие грибы:</t>
  </si>
  <si>
    <t>28.6.1</t>
  </si>
  <si>
    <t>28.6.2</t>
  </si>
  <si>
    <t>партия от 1 тонны до 150 тонн</t>
  </si>
  <si>
    <t>28.6.3</t>
  </si>
  <si>
    <t>28.6.4</t>
  </si>
  <si>
    <t>парти до 50 кг.</t>
  </si>
  <si>
    <t>28.6.5</t>
  </si>
  <si>
    <t>партия свыше 50 кг.</t>
  </si>
  <si>
    <t>за каждый последующий килограмм</t>
  </si>
  <si>
    <t>28.6.6</t>
  </si>
  <si>
    <t>Товарный подсолнечник, кориандр, горчица, клещевина, соя, рапс, продовольственное семя тыквы, фасоль, горох, бобы, лен, копра и т.п.</t>
  </si>
  <si>
    <t>28.6.7</t>
  </si>
  <si>
    <t>продовольственный картофель</t>
  </si>
  <si>
    <t>28.6.8</t>
  </si>
  <si>
    <t>зерно 1-4 класса (продовольственное), пшеница и меслин, рожь, ячмень, овес, кукуруза, рис, сорго зерновое, гречиха, просо и семена канареечника; прочие злаки.</t>
  </si>
  <si>
    <t>28.6.9</t>
  </si>
  <si>
    <t>зерно 5-го класса и ниже (зернофураж), комбикорма.</t>
  </si>
  <si>
    <t>28.6.10</t>
  </si>
  <si>
    <t>шрот и жмых</t>
  </si>
  <si>
    <t>28.6.11</t>
  </si>
  <si>
    <t>сахар-сырец</t>
  </si>
  <si>
    <t>Какао-бобы, кофе в зернах, орехи, сухофрукты, цукаты, сушеные овощи и ягоды</t>
  </si>
  <si>
    <t>28.6.12</t>
  </si>
  <si>
    <t>28.6.13</t>
  </si>
  <si>
    <t>пряности, специи, чай, хмель, грибы сушеные, целые, нарезанные кусками, ломтиками, измельченные или в виде порошка, но не  повергнутые дальнейшей обработке</t>
  </si>
  <si>
    <t>28.6.14</t>
  </si>
  <si>
    <t>крупа, солод</t>
  </si>
  <si>
    <t>28.6.15</t>
  </si>
  <si>
    <t>мука</t>
  </si>
  <si>
    <t>29</t>
  </si>
  <si>
    <t>Выемка точечных проб, составление объединенной пробы и выделение средней пробы, просмотр для выявления семян сорных растений, вредителей и признаков болезней в подкарантинной продукции, предназначенной для технических целей</t>
  </si>
  <si>
    <t>29.1.1</t>
  </si>
  <si>
    <t>волокно хлопчатника, джута, кенафа, сизаля, кокосового ореха</t>
  </si>
  <si>
    <t>29.1.2</t>
  </si>
  <si>
    <t>волокно льна и конопли, хны</t>
  </si>
  <si>
    <t>29.1.3</t>
  </si>
  <si>
    <t>табак листовой и др. табачное сырьё и отходы</t>
  </si>
  <si>
    <t>29.1.4</t>
  </si>
  <si>
    <t>технический казеин</t>
  </si>
  <si>
    <t>29.1.5</t>
  </si>
  <si>
    <t>сено и солома</t>
  </si>
  <si>
    <t>29.1.6</t>
  </si>
  <si>
    <t>кожсырьё</t>
  </si>
  <si>
    <t>29.1.7</t>
  </si>
  <si>
    <t>шерсть</t>
  </si>
  <si>
    <t>29.1.8</t>
  </si>
  <si>
    <t>лекарственное сырьё</t>
  </si>
  <si>
    <t>29.1.9</t>
  </si>
  <si>
    <t>тапиока и её аналог</t>
  </si>
  <si>
    <t>29.1.10</t>
  </si>
  <si>
    <t>мука рыбная, гранулы из рыбы или ракообразных и т.д., непригодных для употребления в пищу</t>
  </si>
  <si>
    <t>29.1.11</t>
  </si>
  <si>
    <t>отходы злаковых и бобовых культур (отрубей, высевков, месятков и пр.)</t>
  </si>
  <si>
    <t>29.1.12</t>
  </si>
  <si>
    <t>яичный порошок, сухое молоко (сухие сливки)</t>
  </si>
  <si>
    <t>Круглые лесоматериалы, пиломатериалы</t>
  </si>
  <si>
    <t>29.1.13</t>
  </si>
  <si>
    <t>куб.м.</t>
  </si>
  <si>
    <t>визуальный, вороночный</t>
  </si>
  <si>
    <t>29.1.14</t>
  </si>
  <si>
    <t>на нижнем  складе</t>
  </si>
  <si>
    <t>29.1.15</t>
  </si>
  <si>
    <t>29.1.16</t>
  </si>
  <si>
    <t>в железнодорожном  вагоне</t>
  </si>
  <si>
    <t>29.1.17</t>
  </si>
  <si>
    <t>29.1.18</t>
  </si>
  <si>
    <t>дрова</t>
  </si>
  <si>
    <t>29.1.19</t>
  </si>
  <si>
    <t>пиломатериалов :    на  площадке</t>
  </si>
  <si>
    <t>29.1.20</t>
  </si>
  <si>
    <t>на  нижнем  складе</t>
  </si>
  <si>
    <t>29.1.21</t>
  </si>
  <si>
    <t>29.1.22</t>
  </si>
  <si>
    <t>в  железнодорожном  вагоне</t>
  </si>
  <si>
    <t>29.1.23</t>
  </si>
  <si>
    <t>на  судах</t>
  </si>
  <si>
    <t>29.1.24</t>
  </si>
  <si>
    <t>изделия из древесины (в т.ч. крепежный материал), изделия из рисовой соломки, бамбука</t>
  </si>
  <si>
    <t>29.1.25</t>
  </si>
  <si>
    <t>масса древесная механическая, опилки</t>
  </si>
  <si>
    <t>29.2</t>
  </si>
  <si>
    <t>29.2.1</t>
  </si>
  <si>
    <t>пустые деревянные ящики</t>
  </si>
  <si>
    <t>29.2.2</t>
  </si>
  <si>
    <t>картонные коробки, коробки из гофрокартона, материал из гофрокартона</t>
  </si>
  <si>
    <t>29.2.3</t>
  </si>
  <si>
    <t>мешкотара (джутовая и тканевая)</t>
  </si>
  <si>
    <t>29.2.4</t>
  </si>
  <si>
    <t>поддон</t>
  </si>
  <si>
    <t>29.2.5</t>
  </si>
  <si>
    <t>барабан</t>
  </si>
  <si>
    <t>29.2.6</t>
  </si>
  <si>
    <t>иной упаковочный материал</t>
  </si>
  <si>
    <t>29.3</t>
  </si>
  <si>
    <t>Транспортных  средств  (пустые  емкости)</t>
  </si>
  <si>
    <t>29.3.1</t>
  </si>
  <si>
    <t>судов  водоизмещением :  до   3  тыс.  тонн</t>
  </si>
  <si>
    <t>29.3.2</t>
  </si>
  <si>
    <t>до  6  тыс. тонн</t>
  </si>
  <si>
    <t>29.3.3</t>
  </si>
  <si>
    <t>до  15  тыс. тонн</t>
  </si>
  <si>
    <t>29.3.4</t>
  </si>
  <si>
    <t>от 15 до  50  тыс. тонн</t>
  </si>
  <si>
    <t>29.3.5</t>
  </si>
  <si>
    <t>свыше  50  тыс. тонн</t>
  </si>
  <si>
    <t>29.3.6</t>
  </si>
  <si>
    <t>вагонов</t>
  </si>
  <si>
    <t>29.3.7</t>
  </si>
  <si>
    <t>контейнеров</t>
  </si>
  <si>
    <t>29.3.8</t>
  </si>
  <si>
    <t>автобусов</t>
  </si>
  <si>
    <t>29.3.9</t>
  </si>
  <si>
    <t>грузовых  автомобилей</t>
  </si>
  <si>
    <t>29.3.10</t>
  </si>
  <si>
    <t>легковых  автомобилей</t>
  </si>
  <si>
    <t>29.3.11</t>
  </si>
  <si>
    <t>самолетов</t>
  </si>
  <si>
    <t>29.3.12</t>
  </si>
  <si>
    <t>биологического  коллекционного  материала</t>
  </si>
  <si>
    <t>1 коллекция.</t>
  </si>
  <si>
    <t>30</t>
  </si>
  <si>
    <t>Выемка точечных проб, составление объединенной пробы и выделение средней пробы, просмотр для выявления вредителей и болезней в биологическом коллекционном материале; исследование на выявление живых фитопатогенных бактерий, вирусов только  для научноисследовательских целей;  исследование коллекций и предметы коллекционирования по зоологии, ботанике</t>
  </si>
  <si>
    <t>30.1.</t>
  </si>
  <si>
    <t>Выемка точечных проб, составление объединенной пробы и выделение средней пробы, просмотр для выявления вредителей при исследовании посевов, посадок</t>
  </si>
  <si>
    <t>30.1.1</t>
  </si>
  <si>
    <t>многолетние культуры и породы</t>
  </si>
  <si>
    <t>1 га.</t>
  </si>
  <si>
    <t>30.1.2</t>
  </si>
  <si>
    <t>однолетние культуры в открытом грунте</t>
  </si>
  <si>
    <t>30.1.3</t>
  </si>
  <si>
    <t>культуры в закрытом грунте</t>
  </si>
  <si>
    <t>1 кв.м</t>
  </si>
  <si>
    <t>30.1.4</t>
  </si>
  <si>
    <t>складских помещений  с  продукцией</t>
  </si>
  <si>
    <t>Исследование с применением феромонных и пищевых ловушек:</t>
  </si>
  <si>
    <t>30.1.6</t>
  </si>
  <si>
    <t>30.1.7</t>
  </si>
  <si>
    <t>30.1.8</t>
  </si>
  <si>
    <t>30.1.9</t>
  </si>
  <si>
    <t>30.1.10</t>
  </si>
  <si>
    <t>складских  помещений  пустых с применением  цветных ловушек :</t>
  </si>
  <si>
    <t>30.1.11</t>
  </si>
  <si>
    <t>многолетних  и  однолетних  культур  и  пород в открытом  грунте</t>
  </si>
  <si>
    <t>30.1.12</t>
  </si>
  <si>
    <t>культур  в  закрытом  грунте</t>
  </si>
  <si>
    <t>30.1.13</t>
  </si>
  <si>
    <t>садов  с  установлением  коэффициента заселенности калифорн.щитов.</t>
  </si>
  <si>
    <t>30.2</t>
  </si>
  <si>
    <t xml:space="preserve">Обследование земельных угодий на выявление карантинных сорняков </t>
  </si>
  <si>
    <t>30.2.1</t>
  </si>
  <si>
    <t>методом шеренги с уничтожением отдельных растений карантинных сорняков и учетом плошади  под  очагами</t>
  </si>
  <si>
    <t>30.2.2</t>
  </si>
  <si>
    <t>маршрутным методом : культур сплошного посева</t>
  </si>
  <si>
    <t>30.2.3</t>
  </si>
  <si>
    <t>пропашных  культур</t>
  </si>
  <si>
    <t>30.2.4</t>
  </si>
  <si>
    <t>конопли,  сои,   многолетних  трав</t>
  </si>
  <si>
    <t>30.2.5</t>
  </si>
  <si>
    <t>паровых  полей  и  невозделываемых  земель</t>
  </si>
  <si>
    <t>30.2.6</t>
  </si>
  <si>
    <t>садов,  виноградников, цветных  культур</t>
  </si>
  <si>
    <t>30.3</t>
  </si>
  <si>
    <t xml:space="preserve">Обследование земельных угодий на выявление возбудителей карантинных болезней </t>
  </si>
  <si>
    <t>30.3.1</t>
  </si>
  <si>
    <t>маршрутным методом:   культур сплошного сева</t>
  </si>
  <si>
    <t>30.3.2</t>
  </si>
  <si>
    <t>30.3.3</t>
  </si>
  <si>
    <t>садов,виноградников,ягодных культур,цветочных,декаративных и пород</t>
  </si>
  <si>
    <t>30.3.4</t>
  </si>
  <si>
    <t>картофеля на выявление картофельных нематод в производств.посадках</t>
  </si>
  <si>
    <t>30.3.5</t>
  </si>
  <si>
    <t xml:space="preserve">отбор одного среднего почвенного образца на  выявление рака и нематоды картофеля в производственных посадках </t>
  </si>
  <si>
    <t>30.3.6</t>
  </si>
  <si>
    <t>визуальный анализ клубней картофеля на выявление рака картофеля в  производственных  посадках</t>
  </si>
  <si>
    <t>31</t>
  </si>
  <si>
    <t>31.1</t>
  </si>
  <si>
    <t>лабораторный анализ средней пробы</t>
  </si>
  <si>
    <t>микроскопия</t>
  </si>
  <si>
    <t>31.2</t>
  </si>
  <si>
    <t>Энтомологическая экспертиза</t>
  </si>
  <si>
    <t>32</t>
  </si>
  <si>
    <t>Анализ сборов из ловушек и подготовка насекомых к определению</t>
  </si>
  <si>
    <t>32.1</t>
  </si>
  <si>
    <t>феромонные ловушки</t>
  </si>
  <si>
    <t>ловушка</t>
  </si>
  <si>
    <t>32.2</t>
  </si>
  <si>
    <t>пищевые приманки</t>
  </si>
  <si>
    <t>приманка</t>
  </si>
  <si>
    <t>32.3</t>
  </si>
  <si>
    <t>световые ловушки</t>
  </si>
  <si>
    <t>33</t>
  </si>
  <si>
    <t xml:space="preserve">Выявление  скрытой  зараженности </t>
  </si>
  <si>
    <t>33.1</t>
  </si>
  <si>
    <t>метод рентгенографии</t>
  </si>
  <si>
    <t>33.2</t>
  </si>
  <si>
    <t>метод  флотации, окрашивания  и др.</t>
  </si>
  <si>
    <t>33.3</t>
  </si>
  <si>
    <t>контрольный метод</t>
  </si>
  <si>
    <t>33.4</t>
  </si>
  <si>
    <t>доращивание вредителей растений до стадии имаго в лабораторных условиях</t>
  </si>
  <si>
    <t>34</t>
  </si>
  <si>
    <t xml:space="preserve">Идентификация  вредителей  растений </t>
  </si>
  <si>
    <t>34.1</t>
  </si>
  <si>
    <t>без изготовления микропрепаратов</t>
  </si>
  <si>
    <t>34.2</t>
  </si>
  <si>
    <t>с приготовлением микропрепарата гениталий или др. частей тела</t>
  </si>
  <si>
    <t>34.3</t>
  </si>
  <si>
    <t>с приготовлением миктопрепарата без специальной обработки (белокрылки, тли,  минеры, капровый жук и  другие виды  трогодерм)</t>
  </si>
  <si>
    <t>34.4</t>
  </si>
  <si>
    <t>с приготовлением микропрепарата со специальной обработкой (щитовки, трипсы  и  другое)</t>
  </si>
  <si>
    <t>35</t>
  </si>
  <si>
    <t>Лабораторная фитопатологическая экспертиза средних проб подкарантинной продукции (объектов)</t>
  </si>
  <si>
    <t>35.1</t>
  </si>
  <si>
    <t>35.1.1</t>
  </si>
  <si>
    <t>семена пакетированные</t>
  </si>
  <si>
    <t>35.1.2</t>
  </si>
  <si>
    <t>семена до 2-х кг</t>
  </si>
  <si>
    <t>35.2</t>
  </si>
  <si>
    <t>Анализ семян или вегетативных частей растений на выявление возбудителей грибных заболеваний</t>
  </si>
  <si>
    <t>35.2.1</t>
  </si>
  <si>
    <t>метод микроскопирования с применением определительного материала</t>
  </si>
  <si>
    <t>35.2.2</t>
  </si>
  <si>
    <t>метод смыва спор, центрифугирования и микроскопирования</t>
  </si>
  <si>
    <t>35.2.3</t>
  </si>
  <si>
    <t>метод микроскопирования и морфометрии</t>
  </si>
  <si>
    <t>35.2.4</t>
  </si>
  <si>
    <t>метод влажной камеры и микроскопирования</t>
  </si>
  <si>
    <t>35.2.5</t>
  </si>
  <si>
    <t xml:space="preserve"> с использованием  питательной  среды</t>
  </si>
  <si>
    <t>партий семян до 2-х кг</t>
  </si>
  <si>
    <t>35.2.6</t>
  </si>
  <si>
    <t>35.2.7</t>
  </si>
  <si>
    <t>35.2.8</t>
  </si>
  <si>
    <t>35.2.9</t>
  </si>
  <si>
    <t>35.2.10</t>
  </si>
  <si>
    <t xml:space="preserve"> с  использованием  питательных  сред</t>
  </si>
  <si>
    <t>35.3</t>
  </si>
  <si>
    <t>Анализ средних проб почвы и клубней картофеля на рак картофеля</t>
  </si>
  <si>
    <t>35.3.1</t>
  </si>
  <si>
    <t>почвенная проба</t>
  </si>
  <si>
    <t>35.3.2</t>
  </si>
  <si>
    <t>средняя проба клубней</t>
  </si>
  <si>
    <t>35.4</t>
  </si>
  <si>
    <t>Экспертиза на выявление бактерий и изучение их признаков</t>
  </si>
  <si>
    <t>35.4.1</t>
  </si>
  <si>
    <t>культурально-морфологическим методом с использ.окраски по Граму</t>
  </si>
  <si>
    <t>35.5</t>
  </si>
  <si>
    <t>С использование  среды  пестрого   ряда  методами</t>
  </si>
  <si>
    <t>35.5.1</t>
  </si>
  <si>
    <t>культурально-  морфологический метод</t>
  </si>
  <si>
    <t>35.5.2</t>
  </si>
  <si>
    <t>биохимический метод</t>
  </si>
  <si>
    <t>35.5.3</t>
  </si>
  <si>
    <t>серологический метод</t>
  </si>
  <si>
    <t>35.6</t>
  </si>
  <si>
    <t>Экспертиза  на  выявление  вирусов и бактерий  методами</t>
  </si>
  <si>
    <t>35.6.1</t>
  </si>
  <si>
    <t>Выявление и идентификация вирусов и бактерий ИФ (иммунофлюоресцентным), ИФА (иммуноферментным) методами</t>
  </si>
  <si>
    <t>анализ</t>
  </si>
  <si>
    <t>35.6.2</t>
  </si>
  <si>
    <t>Выявление и идентификация вирусов, бактерий, грибов, нематод, вредителей, ГМО методом ПЦР</t>
  </si>
  <si>
    <t>35.7</t>
  </si>
  <si>
    <t>Экспертиза средней пробы на выявление всех видов нематод методом</t>
  </si>
  <si>
    <t>35.7.1</t>
  </si>
  <si>
    <t>вороночный и вороночно-флотационный</t>
  </si>
  <si>
    <t>35.7.2</t>
  </si>
  <si>
    <t>с  использованием  цистовыделителя</t>
  </si>
  <si>
    <t>35.7.3</t>
  </si>
  <si>
    <t>идентификация нематод морфологическим методом</t>
  </si>
  <si>
    <t>вид</t>
  </si>
  <si>
    <t>35.7.4</t>
  </si>
  <si>
    <t>определение жизнеспособности нематод методом микроскопирования</t>
  </si>
  <si>
    <t>циста</t>
  </si>
  <si>
    <t>35.7.5</t>
  </si>
  <si>
    <t>Гельминтологическое исследование</t>
  </si>
  <si>
    <t>36</t>
  </si>
  <si>
    <t>Гербологическая экспертиза  подкарантинной  продукции</t>
  </si>
  <si>
    <t>36.1</t>
  </si>
  <si>
    <t>Экспертиза почвы (при осмотре саженцев, рассады) методами</t>
  </si>
  <si>
    <t>36.1.1</t>
  </si>
  <si>
    <t>36.1.2</t>
  </si>
  <si>
    <t>36.1.3</t>
  </si>
  <si>
    <t>насыщенные растворы</t>
  </si>
  <si>
    <t>36.2</t>
  </si>
  <si>
    <t>Экспертиза средней пробы семян на засоренность</t>
  </si>
  <si>
    <t>36.2.1</t>
  </si>
  <si>
    <t>крупносеменных  растений  до  100 г</t>
  </si>
  <si>
    <t>36.2.2</t>
  </si>
  <si>
    <t>36.2.3</t>
  </si>
  <si>
    <t>36.2.4</t>
  </si>
  <si>
    <t>среднесеменные растения</t>
  </si>
  <si>
    <t>36.2.5</t>
  </si>
  <si>
    <t>определение видового состава семян и плодов по морфологическим признакам</t>
  </si>
  <si>
    <t>36.2.6</t>
  </si>
  <si>
    <t>определение видового состава семян и плодов по внутреннему строению</t>
  </si>
  <si>
    <t>36.2.7</t>
  </si>
  <si>
    <t>исследование жизнеспособности семян и плодов сорных растений</t>
  </si>
  <si>
    <t>проращивание</t>
  </si>
  <si>
    <t>36.2.8</t>
  </si>
  <si>
    <t>определение вида вегетирующего  растения</t>
  </si>
  <si>
    <t>1 определ.</t>
  </si>
  <si>
    <t>36.2.9</t>
  </si>
  <si>
    <t>определение  вида  растения  по гербарному  образцу</t>
  </si>
  <si>
    <t>37.1</t>
  </si>
  <si>
    <t>Обеззараживание подкарантинной продукции в складах, в технологических помещениях, контейнерах и трюмах судов бромметилом с установкой системы газораспределения и системы удаления газа</t>
  </si>
  <si>
    <t>37.1.1</t>
  </si>
  <si>
    <t>зерна и продуктов переработки зерна,кофе-зерна,какао-бобов,рыбной муки ( бестарная упаковка)</t>
  </si>
  <si>
    <t>1 тонна</t>
  </si>
  <si>
    <t>37.1.2</t>
  </si>
  <si>
    <t>зерна и продуктов переработки зерна,кофе-зерна,какао-бобов,рыбной  муки  ( тарная упаковка)</t>
  </si>
  <si>
    <t>37.1.3</t>
  </si>
  <si>
    <t>семян масличных культур, орехов, хлопковолокна (бестарная или тарная упаковка)</t>
  </si>
  <si>
    <t>37.1.4</t>
  </si>
  <si>
    <t>табака,  табачных  изделий (бестарная или тарная упаковка)</t>
  </si>
  <si>
    <t>37.1.5</t>
  </si>
  <si>
    <t>лесопродукция, а также другой подкарантинной продукции, занимающей менее 80% от объёма грузовых или технологических помещений</t>
  </si>
  <si>
    <t>1 куб.м объёма грузовых или технологических помещений</t>
  </si>
  <si>
    <t>37.1.6</t>
  </si>
  <si>
    <t xml:space="preserve"> пустых  технологических  помещений,  пустых  трюмов</t>
  </si>
  <si>
    <t>1 куб.м</t>
  </si>
  <si>
    <t>37.2</t>
  </si>
  <si>
    <t>Обеззараживание подкарантинной продукции в складах, в технологических помещениях, контейнерах и трюмах судов пестицидами на основе фосфида алюминия в гранулах или таблетках методом рециркуляции (установка системы газораспределения)</t>
  </si>
  <si>
    <t>37.2.1</t>
  </si>
  <si>
    <t>зерна  и продуктов  переработки  зерна (бестарная упаковка)</t>
  </si>
  <si>
    <t>37.2.2</t>
  </si>
  <si>
    <t>пустых  трюмов и технологических  помещений</t>
  </si>
  <si>
    <t>37.2.3</t>
  </si>
  <si>
    <t>лесопродукции, а также другой подкарантинной продукции, занимающей менее 80% от объёма грузовых или технологических помещений</t>
  </si>
  <si>
    <t>37.3</t>
  </si>
  <si>
    <t>Обеззараживание  подкарантинной продукции в кантейнерах бромметилом</t>
  </si>
  <si>
    <t>37.3.1</t>
  </si>
  <si>
    <t>зерна  и продуктов  переработки  зерна,  табака</t>
  </si>
  <si>
    <t>37.3.2</t>
  </si>
  <si>
    <t>семена  масличных  культур  хлопковолокна</t>
  </si>
  <si>
    <t>37.3.3</t>
  </si>
  <si>
    <t>свежихъ  овощей  и  фруктов</t>
  </si>
  <si>
    <t>37.3.4</t>
  </si>
  <si>
    <t xml:space="preserve">семян </t>
  </si>
  <si>
    <t>37.3.5</t>
  </si>
  <si>
    <t>саженцев</t>
  </si>
  <si>
    <t xml:space="preserve">1000 шт. </t>
  </si>
  <si>
    <t>37.4</t>
  </si>
  <si>
    <t>Обеззараживание подкарантинной продукции в контейнерах препаратами на основе фосфина</t>
  </si>
  <si>
    <t>37.4.1</t>
  </si>
  <si>
    <t>зерна и продуктов переработки зерна, табака,  семян</t>
  </si>
  <si>
    <t>37.4.2</t>
  </si>
  <si>
    <t>семян  масличных  культур,  орехов</t>
  </si>
  <si>
    <t>37.4.3</t>
  </si>
  <si>
    <t>обеззараживание в железнодорожных вагонах другой подкарантинной продукции пестицидами на основе фосфида магния в пылеудерживающей упаковке (пластины, мешки и т.п.)</t>
  </si>
  <si>
    <t>37.4.4</t>
  </si>
  <si>
    <t>13.1.18.  обеззараживание подкарантинной продукции под палатками бром  метилом: в мешках    (зерно, жмых,  шрот и т.п.)</t>
  </si>
  <si>
    <t>37.4.5</t>
  </si>
  <si>
    <t>13.1.19.  в кипах  ( хлопок,  джет,  табак и т.п. )</t>
  </si>
  <si>
    <t>37.4.6</t>
  </si>
  <si>
    <t>13.1.20.  в  ящиках  ( фрукты,  овощи  и т.п. )</t>
  </si>
  <si>
    <t>37.4.7</t>
  </si>
  <si>
    <t>13.1.21.  обеззараживание лесопродукции в железнодорожных вагонах бромметилом</t>
  </si>
  <si>
    <t>37.5</t>
  </si>
  <si>
    <t>Обеззараживание подкарантинной продукции (тарная или бестарная упаковка) под палатками пестицидами на основе фосфида алюминия в таблетках, гранулах</t>
  </si>
  <si>
    <t>37.5.1</t>
  </si>
  <si>
    <t>зерна, продуктов переработки зерна, табака, семян, мешкотары</t>
  </si>
  <si>
    <t>37.5.2</t>
  </si>
  <si>
    <t>семян масличных,орехов,хлопковолокна,кожсырья,какао-бобов</t>
  </si>
  <si>
    <t>37.5.3</t>
  </si>
  <si>
    <t>1 куб.м от объёма обеззараживания</t>
  </si>
  <si>
    <t>37.6</t>
  </si>
  <si>
    <t>Обеззараживание подкарантинной продукции (тарная или бестарная упаковка) в камерах и приспособленных помещениях бромметилом</t>
  </si>
  <si>
    <t>37.6.1</t>
  </si>
  <si>
    <t>зерна  и  продуктов  переработки  зерна,  табака</t>
  </si>
  <si>
    <t>37.6.2</t>
  </si>
  <si>
    <t>семян  масличных  культур,  хлопковолокна.</t>
  </si>
  <si>
    <t>37.6.3</t>
  </si>
  <si>
    <t>свежих  овощей,  фруктов, семян</t>
  </si>
  <si>
    <t>37.6.4</t>
  </si>
  <si>
    <t>37.7</t>
  </si>
  <si>
    <t>Обеззараживание  подкарантинной продукции в складских помещениях бромметилом</t>
  </si>
  <si>
    <t>37.7.1</t>
  </si>
  <si>
    <t>13.1.29.  зерна  и продуктов  переработки  зерна,  табака</t>
  </si>
  <si>
    <t>37.7.2</t>
  </si>
  <si>
    <t>13.1.30.  чемян  масличных  культур,хлопковолокна</t>
  </si>
  <si>
    <t>37.7.3</t>
  </si>
  <si>
    <t>13.1.31.  свежих  овощей,  фруктов,  семян</t>
  </si>
  <si>
    <t>37.8</t>
  </si>
  <si>
    <t>Обеззараживание подкарантинной продукции на складах препаратами  на основе  фосфина</t>
  </si>
  <si>
    <t>37.8.1</t>
  </si>
  <si>
    <t>13.1.32.  зерна и продуктов переработки зерна,табака,семян,изделий из древесины</t>
  </si>
  <si>
    <t>37.8.2</t>
  </si>
  <si>
    <t xml:space="preserve">13.1.33.  обеззараживание лесопродукции в вагонах : бромметилом  </t>
  </si>
  <si>
    <t>37.8.3</t>
  </si>
  <si>
    <t>13.1.34.  препаратами  фосфина</t>
  </si>
  <si>
    <t>37.9</t>
  </si>
  <si>
    <t>Проведение  дегазации  продкарантинной  продукции</t>
  </si>
  <si>
    <t>37.9.1</t>
  </si>
  <si>
    <t>13.1.35.  в  трюмах  судов</t>
  </si>
  <si>
    <t>37.9.2</t>
  </si>
  <si>
    <t>13.1.36.  в  контейнерах</t>
  </si>
  <si>
    <t>37.9.3</t>
  </si>
  <si>
    <t>13.1.37.  в  вагонах</t>
  </si>
  <si>
    <t>37.10</t>
  </si>
  <si>
    <t>Профилактическое фитосанитарное обеззараживание складских помещений в соответствии с нормами и правилами обеспечения карантина растений и выдача документа, подтверждающего обеззараживание</t>
  </si>
  <si>
    <t>37.10.1</t>
  </si>
  <si>
    <t>13.1.38  обеззараживание пестицидами контактного, системного, кишечного действия с использованием генераторов тумана, мотоопрыскивателей, наземной аппаратуры и т.п.</t>
  </si>
  <si>
    <t>37.10.2</t>
  </si>
  <si>
    <t>13.1.39.  обеззараживание с использованием пестицидами контактного, системного, кишечного действия с использованиемаэрозольных шашек</t>
  </si>
  <si>
    <t>37.10.3</t>
  </si>
  <si>
    <t>13.1.40.  влажно- контактным  методом</t>
  </si>
  <si>
    <t>37.10.4</t>
  </si>
  <si>
    <t>13.1.41.  фумигация почвы  бромистым  метилом</t>
  </si>
  <si>
    <t>37.10.5</t>
  </si>
  <si>
    <t>13.1.42.  фумигация специальных строений(здания-памятники культуры,музеи)</t>
  </si>
  <si>
    <t>38</t>
  </si>
  <si>
    <t>Изготовление ловушек,коллекций,наглядных пособий и  вспомогательных  материалов</t>
  </si>
  <si>
    <t>38.1</t>
  </si>
  <si>
    <t>Изготовление феромонной ловушки(без учета стоимости феромона)</t>
  </si>
  <si>
    <t>38.1.1</t>
  </si>
  <si>
    <t>калифорнийской  щитовки</t>
  </si>
  <si>
    <t>1 ловушка</t>
  </si>
  <si>
    <t>38.1.2</t>
  </si>
  <si>
    <t>восточной плодожорки,картофельной моли,средиземноморской плодовой  мухи</t>
  </si>
  <si>
    <t>38.1.3</t>
  </si>
  <si>
    <t>шелкопряда, капрового  жука</t>
  </si>
  <si>
    <t>38.1.4</t>
  </si>
  <si>
    <t>изготовление  гербарного  материала</t>
  </si>
  <si>
    <t>1 лист</t>
  </si>
  <si>
    <t>38.1.5</t>
  </si>
  <si>
    <t>изготовление  коллекций  семян</t>
  </si>
  <si>
    <t>1 коллекц.</t>
  </si>
  <si>
    <t>38.1.6</t>
  </si>
  <si>
    <t>изготовление энтомологических и фитопатологических коллекций</t>
  </si>
  <si>
    <t>1 вид</t>
  </si>
  <si>
    <t>630,71-1892,18</t>
  </si>
  <si>
    <t>126,14-378,44</t>
  </si>
  <si>
    <t>756,85-2270,62</t>
  </si>
  <si>
    <t>39</t>
  </si>
  <si>
    <t>Перечень услуг,оказание которых требует дополнительных затрат труда  и средств</t>
  </si>
  <si>
    <t>39.1</t>
  </si>
  <si>
    <t>обеззараживание 1 т. Зерна и продуктов переработки зерна,кофе-зерна,какао-бобов и рыбной  муки  в трюмах судов  бромметилом</t>
  </si>
  <si>
    <t>39.2</t>
  </si>
  <si>
    <t>обеззараживание  1 т. Зерна и продуктов зерна,кофе-зерна,какао-бобов  и рыбной  муки  в трюмах  судов  бромметилом в ( мешках)</t>
  </si>
  <si>
    <t>39.3</t>
  </si>
  <si>
    <t>обеззараживание  1 т. Семян масличных культур,орехов и хлопковолокна  в  трюмах  судов  бромметилом</t>
  </si>
  <si>
    <t>39.4</t>
  </si>
  <si>
    <t>обеззараживание 1 т. Табака и табачных изделий в трюмах судов  бромметилом</t>
  </si>
  <si>
    <t>39.5</t>
  </si>
  <si>
    <t>обеззараживание 1 куб.м  древесины в трюмах судов бромметилом</t>
  </si>
  <si>
    <t>39.6</t>
  </si>
  <si>
    <t>обеззараживание 1 куб.м пустых трюмов и пустых технологических помещений в  трюмах  судов  бромметилом</t>
  </si>
  <si>
    <t>39.7</t>
  </si>
  <si>
    <t>обеззараживание 1 т. зерна и продуктов переработки зерна в трюмах судов препаратами  на  основе  фосфинов</t>
  </si>
  <si>
    <t>39.8</t>
  </si>
  <si>
    <t>1 обеззараживание  1  куб.м  пустых трюмов и технологических помещений в  трюмах  судов  препаратами  на  основе  фосфинов</t>
  </si>
  <si>
    <t>39.9</t>
  </si>
  <si>
    <t>обеззараживание  1 куб.м лесопродукции в трюмах судов препаратами  на  основе  фосфинов</t>
  </si>
  <si>
    <t>39.10</t>
  </si>
  <si>
    <t>проведение  дегазации 1 т. Продукции в трюмах(судна на внешнем рейде)</t>
  </si>
  <si>
    <t>39.11</t>
  </si>
  <si>
    <t>визуальный анализ 1 экземпляра феромонных ловушек и подготовка поврежденных насекомых или их  фрагментов к  определению</t>
  </si>
  <si>
    <t>39.12</t>
  </si>
  <si>
    <t>визуальный анализ 1 экземпляра пищевой приманки и подготовка поврежденных насекомых или их фрагментов к определению</t>
  </si>
  <si>
    <t>39.13</t>
  </si>
  <si>
    <t>1 визуальный анализ 1 экземпляра световой ловушки и подготовка поврежденных насекомых или  их фрагментов к определению</t>
  </si>
  <si>
    <t>40</t>
  </si>
  <si>
    <t>Дополнительные услуги в области карантина растений</t>
  </si>
  <si>
    <t>40.1</t>
  </si>
  <si>
    <t>Стоимость одного часа работы специалиста в области карантина растений</t>
  </si>
  <si>
    <t>чел/час</t>
  </si>
  <si>
    <t>41</t>
  </si>
  <si>
    <t>Коэффициенты  надбавок  за выполнение услуг по карантину растений в особых условиях</t>
  </si>
  <si>
    <t>41.1</t>
  </si>
  <si>
    <t>проведение карантинного фитосанитарного досмотра в особо сложных условиях(в отдаленных от основного рабочего места районах, а также при неблагоприятных погодных условиях).</t>
  </si>
  <si>
    <t>коэффициент</t>
  </si>
  <si>
    <t>41.2</t>
  </si>
  <si>
    <t>проведение  досмотра  протравленных  семян</t>
  </si>
  <si>
    <t>Проведение досмотра  подкарантинной лесопродукции</t>
  </si>
  <si>
    <t>41.3</t>
  </si>
  <si>
    <t>нижний склад (место,где складируется  заготовленный  лес)</t>
  </si>
  <si>
    <t>41.4</t>
  </si>
  <si>
    <t>авиатранспорт</t>
  </si>
  <si>
    <t>41.5</t>
  </si>
  <si>
    <t>накопительная  площадка  и  автотранспорт</t>
  </si>
  <si>
    <t>41.6</t>
  </si>
  <si>
    <t>железнодорожный  транспорт</t>
  </si>
  <si>
    <t>41.7</t>
  </si>
  <si>
    <t>речной  и  морской  транспорт</t>
  </si>
  <si>
    <t>41.8</t>
  </si>
  <si>
    <t>обеззараживание в сложных условиях (низкие температуры, дополнительная вентиляция ,подогрев продукции) или  при сложных конструк   тивных особенностях строений,или транспортных средств плохая гер метизация, сложность ввоза фумиганта ), или отдаленных основного рабочего места районах,или при неблагоприятных  погодных  условиях</t>
  </si>
  <si>
    <t>41.9</t>
  </si>
  <si>
    <t xml:space="preserve">подготовка судна к фумигации на внешнем рейде, или проведение контроля за полнотой дегазации на судне, на внешнем рейде необходимость использования катера, подъем на борт оборудования на рейде </t>
  </si>
  <si>
    <t>41.10</t>
  </si>
  <si>
    <t>проведение  работ  в  праздничные   и  выходные дни.</t>
  </si>
  <si>
    <t>41.11</t>
  </si>
  <si>
    <t>определение  поврежденных  насекомых  и  их  фрагментов</t>
  </si>
  <si>
    <t>41.12</t>
  </si>
  <si>
    <t>определение особо опасных видов,отсутствующих на территории Российской Федерации,а также поврежденных насекомых, в т.ч. по  их  фрагментам</t>
  </si>
  <si>
    <t>2,8-4,16</t>
  </si>
  <si>
    <t>41.13</t>
  </si>
  <si>
    <t>определение малоизученных некарантинных видов (грибы,бактерии, фитоплазмы , вирусы,  нематоды)</t>
  </si>
  <si>
    <t>1,56-3,12</t>
  </si>
  <si>
    <t>41.14</t>
  </si>
  <si>
    <t>определение  вида редко встречающихся семян,плодов и сорных  растений</t>
  </si>
  <si>
    <t>41.15</t>
  </si>
  <si>
    <t xml:space="preserve"> коэффициенты  досмотра  продукции</t>
  </si>
  <si>
    <t>41.16*</t>
  </si>
  <si>
    <t>Внеочередное (срочное) выполнение работ</t>
  </si>
  <si>
    <t>42</t>
  </si>
  <si>
    <t xml:space="preserve">Услуги отдела сертификации </t>
  </si>
  <si>
    <t>42.1</t>
  </si>
  <si>
    <t>Стоимость одного часа работы эксперта</t>
  </si>
  <si>
    <t>1 чел/час</t>
  </si>
  <si>
    <t>42.2</t>
  </si>
  <si>
    <t>Сертификация продукции (1-2 сертификата)</t>
  </si>
  <si>
    <t>1 сертификат</t>
  </si>
  <si>
    <t>42.3</t>
  </si>
  <si>
    <t>Сертификация продукции (3 сертификата и более)</t>
  </si>
  <si>
    <t>42.5</t>
  </si>
  <si>
    <t>Регистрация и оформление декларации о соответствии</t>
  </si>
  <si>
    <t>шт</t>
  </si>
  <si>
    <t>42.6</t>
  </si>
  <si>
    <t>Оценка воздействия на водные биоресурсы и среду их обитания</t>
  </si>
  <si>
    <t>42.7</t>
  </si>
  <si>
    <t xml:space="preserve"> Стоимость работы эксперта, производящего  отбор проб с учетом доставки к месту отбора проб  автотранспортом заказчика</t>
  </si>
  <si>
    <t>42.8</t>
  </si>
  <si>
    <t xml:space="preserve"> Стоимость работы эксперта, производящего  отбор проб с учетом доставки к месту отбора проб  автотранспортом лаборатории</t>
  </si>
  <si>
    <t xml:space="preserve"> Идентификация продукции с заключением санитарно-ветеринарной экспертизы</t>
  </si>
  <si>
    <t>Пищевая продукция</t>
  </si>
  <si>
    <t>43.1</t>
  </si>
  <si>
    <t>Толщина оболочки теста пельменей</t>
  </si>
  <si>
    <t>мм</t>
  </si>
  <si>
    <t>43.2</t>
  </si>
  <si>
    <t>Толщина теста в местах слипания пельменей</t>
  </si>
  <si>
    <t>Определение нормы веса одного пельменя</t>
  </si>
  <si>
    <t>43.4</t>
  </si>
  <si>
    <t>43.5</t>
  </si>
  <si>
    <t>Определение масовой доли воды в пельменях (фарш,тесто)</t>
  </si>
  <si>
    <t>43.6</t>
  </si>
  <si>
    <t>Определение массовой доли поваренной соли в пельменях (Фарш)</t>
  </si>
  <si>
    <t>Почвы</t>
  </si>
  <si>
    <t>44.1</t>
  </si>
  <si>
    <t>Предварительная подготовка проб для физико-химического анализа</t>
  </si>
  <si>
    <t>44.2</t>
  </si>
  <si>
    <t>Остаточное количество пестицидов</t>
  </si>
  <si>
    <t>44.3</t>
  </si>
  <si>
    <t>Нефтепродукты</t>
  </si>
  <si>
    <t>44.4</t>
  </si>
  <si>
    <t>pH (кислотность)</t>
  </si>
  <si>
    <t>44.5</t>
  </si>
  <si>
    <t>44.6</t>
  </si>
  <si>
    <t>Подвижный фосфор</t>
  </si>
  <si>
    <t>44.7</t>
  </si>
  <si>
    <t>Обменный калий</t>
  </si>
  <si>
    <t>44.8</t>
  </si>
  <si>
    <t>Органическое вещество (гумус)</t>
  </si>
  <si>
    <t>44.9</t>
  </si>
  <si>
    <t>Соли тяжелых металлов</t>
  </si>
  <si>
    <t>44.10</t>
  </si>
  <si>
    <t>Санитарно-бактериологические исследования</t>
  </si>
  <si>
    <t>44.11</t>
  </si>
  <si>
    <t xml:space="preserve">Санитарно-паразитологические исследования </t>
  </si>
  <si>
    <t>44.12</t>
  </si>
  <si>
    <t>Радионуклиды</t>
  </si>
  <si>
    <t>44.13</t>
  </si>
  <si>
    <t>Обменный марганец (микроэлемент марганец подвижный)</t>
  </si>
  <si>
    <t>44.14</t>
  </si>
  <si>
    <t>Обменный аммоний</t>
  </si>
  <si>
    <t>44.15</t>
  </si>
  <si>
    <t>Подвижный калий</t>
  </si>
  <si>
    <t>Отбор проб клинического и биологического материала у мелких домашних и непродуктивных животных</t>
  </si>
  <si>
    <t>45.1</t>
  </si>
  <si>
    <t xml:space="preserve">Отбор проб кала </t>
  </si>
  <si>
    <t>45.2</t>
  </si>
  <si>
    <t>Отбор проб венозной крови</t>
  </si>
  <si>
    <t>45.3</t>
  </si>
  <si>
    <t>Отбор проб мочи с помощью катетера</t>
  </si>
  <si>
    <t>45.4</t>
  </si>
  <si>
    <t>Взятие мазка из ушной раковины на отодекоз</t>
  </si>
  <si>
    <t>45.5</t>
  </si>
  <si>
    <t>Взятие соскоба на дерматофикоз, демодекоз</t>
  </si>
  <si>
    <r>
      <t>*</t>
    </r>
    <r>
      <rPr>
        <sz val="12"/>
        <rFont val="Times New Roman"/>
        <family val="1"/>
        <charset val="204"/>
      </rPr>
      <t>Исследования партии рыб, рыбной продукции и гидробионтов</t>
    </r>
  </si>
  <si>
    <r>
      <t>*</t>
    </r>
    <r>
      <rPr>
        <sz val="12"/>
        <rFont val="Times New Roman"/>
        <family val="1"/>
        <charset val="204"/>
      </rPr>
      <t>Исследования партии рыб, рыбной продукции и гидробионтов (срочность)</t>
    </r>
  </si>
  <si>
    <t>Общие услуги</t>
  </si>
  <si>
    <t>Сахалинский филиал ФГБУ "Приморская МВЛ"</t>
  </si>
  <si>
    <t>Уссурийский филиал ФГБУ "Приморская МВЛ"</t>
  </si>
  <si>
    <t>8.8</t>
  </si>
  <si>
    <t>8.9*</t>
  </si>
  <si>
    <t>8.9с</t>
  </si>
  <si>
    <t>8.13</t>
  </si>
  <si>
    <t>11.26.1</t>
  </si>
  <si>
    <t>11.26.2</t>
  </si>
  <si>
    <t>11.26.3</t>
  </si>
  <si>
    <t>11.26.4</t>
  </si>
  <si>
    <t>12.39</t>
  </si>
  <si>
    <t>14.10</t>
  </si>
  <si>
    <t>14.10.1</t>
  </si>
  <si>
    <t>14.10.2</t>
  </si>
  <si>
    <t>14.10.3</t>
  </si>
  <si>
    <t>14.10.4</t>
  </si>
  <si>
    <t>14.10.5</t>
  </si>
  <si>
    <t>14.10.6</t>
  </si>
  <si>
    <t>18.1.1</t>
  </si>
  <si>
    <t>18.1.2</t>
  </si>
  <si>
    <t>18.1.3</t>
  </si>
  <si>
    <t>18.8</t>
  </si>
  <si>
    <t>18.9</t>
  </si>
  <si>
    <t>18.10</t>
  </si>
  <si>
    <t>18.11</t>
  </si>
  <si>
    <t>18.12</t>
  </si>
  <si>
    <t>18.13</t>
  </si>
  <si>
    <t>18.14</t>
  </si>
  <si>
    <t>18.15</t>
  </si>
  <si>
    <t>18.16</t>
  </si>
  <si>
    <t>18.17</t>
  </si>
  <si>
    <t>18.18</t>
  </si>
  <si>
    <t>18.19</t>
  </si>
  <si>
    <t>18.20</t>
  </si>
  <si>
    <t>18.21</t>
  </si>
  <si>
    <t>18.22</t>
  </si>
  <si>
    <t>18.23</t>
  </si>
  <si>
    <t>18.24</t>
  </si>
  <si>
    <t>18.25</t>
  </si>
  <si>
    <t>18.26</t>
  </si>
  <si>
    <t>20.10</t>
  </si>
  <si>
    <t>22.5</t>
  </si>
  <si>
    <t>22.6</t>
  </si>
  <si>
    <t>22.7</t>
  </si>
  <si>
    <t>22.8</t>
  </si>
  <si>
    <t>22.9</t>
  </si>
  <si>
    <t>22.10</t>
  </si>
  <si>
    <t>24.15</t>
  </si>
  <si>
    <t>24.16</t>
  </si>
  <si>
    <t>25.10</t>
  </si>
  <si>
    <t>25.11</t>
  </si>
  <si>
    <t>25.12</t>
  </si>
  <si>
    <t>25.13</t>
  </si>
  <si>
    <t>25.14</t>
  </si>
  <si>
    <t>26.6</t>
  </si>
  <si>
    <t>26.7</t>
  </si>
  <si>
    <t>26.8</t>
  </si>
  <si>
    <t>26.9</t>
  </si>
  <si>
    <t>27</t>
  </si>
  <si>
    <t>27.1</t>
  </si>
  <si>
    <t>27.2</t>
  </si>
  <si>
    <t>27.3</t>
  </si>
  <si>
    <t>27.4</t>
  </si>
  <si>
    <t>27.5</t>
  </si>
  <si>
    <t>28.1.6</t>
  </si>
  <si>
    <t>42.9</t>
  </si>
  <si>
    <t xml:space="preserve">43.3 </t>
  </si>
  <si>
    <t>Оформление, прием, регистрация образца</t>
  </si>
  <si>
    <t>Оформление протокола испытаний</t>
  </si>
  <si>
    <t>ФГБУ "Приморская МВЛ"</t>
  </si>
  <si>
    <t>Владивостокский филиал ФГБУ "Приморская МВЛ"</t>
  </si>
  <si>
    <t>1.5</t>
  </si>
  <si>
    <t>Микробиологические исследования воды</t>
  </si>
  <si>
    <t>Бак. исследование упакованной воды (6 показателей: ОМЧ при температуре 37°C; ОМЧ при температуре 22°C; Бактерии группы кишечной палочки; Кишечные энтерококки; Escherichia coli; Pseudomonas aeruginosa)</t>
  </si>
  <si>
    <t>Исследование воды на лактозоположительные кишечные палочки (ЛКП)</t>
  </si>
  <si>
    <t>Микробиологические исследования почвы</t>
  </si>
  <si>
    <t xml:space="preserve">Микробиологические исследования объектов производственной среды </t>
  </si>
  <si>
    <t>Исследование воздуха на КМАФАнМ</t>
  </si>
  <si>
    <t>Исследование воздуха на плесневые грибы</t>
  </si>
  <si>
    <t>Исследование смывов на КМАФАнМ</t>
  </si>
  <si>
    <t>Исследование смывов на бактерии рода Salmonella</t>
  </si>
  <si>
    <t>Микробиологические исследования пищевой продукции</t>
  </si>
  <si>
    <t>Исследование консервов на Clostridium botulinum и Clostridium perfringens;  Спорообразующие мезофильные аэробные и факультативно-анаэробные микроорганизмы групп B.cereus и (или) B.polymyxa</t>
  </si>
  <si>
    <t>Исследование консервов на Мезофильные клостридии (кроме C. botulinum и (или) C. perfringens)</t>
  </si>
  <si>
    <t>микробиологический (метод НВЧ, серия из 10 пробирок)</t>
  </si>
  <si>
    <t>Исследование консервов на Спорообразующие мезофильные аэробные и факультативно- анаэробные микроорганизмы группы B. Subtilis</t>
  </si>
  <si>
    <t>микробиологический (метод НВЧ при посеве трех разведений)</t>
  </si>
  <si>
    <t>Исследование консервов на Спорообразующие термофильные анаэробные, аэробные и факультативно-анаэробные микроорганизмы</t>
  </si>
  <si>
    <t>Исследование консервов на Дрожжи и плесневые грибы</t>
  </si>
  <si>
    <t>Исследование консервов на Молочнокислые микроорганизмы</t>
  </si>
  <si>
    <t>Исследование молочной продукции на состав микрофлоры</t>
  </si>
  <si>
    <t>Микробиологические исследования кормов</t>
  </si>
  <si>
    <t>Микробиологические исследования клинического материала</t>
  </si>
  <si>
    <t>Органолептические исследования</t>
  </si>
  <si>
    <t>Исследование продукции без кулинарной обработки на вкус</t>
  </si>
  <si>
    <t>Исследование продукции после тепловой обработки на вкус</t>
  </si>
  <si>
    <t>Исследование продукции без кулинарной обработки на запах</t>
  </si>
  <si>
    <t>Исследование продукции после тепловой обработки на запах</t>
  </si>
  <si>
    <t>Исследование пищевой продукции на цвет</t>
  </si>
  <si>
    <t>Исследование пищевой продукции и кормов на внешний вид</t>
  </si>
  <si>
    <t>Исследование пищевой продукции на наличие посторонних примесей</t>
  </si>
  <si>
    <t>Исследование пищевой продукции на консистенцию</t>
  </si>
  <si>
    <t>Исследование пищевой продукции на наличие плесени</t>
  </si>
  <si>
    <t>Исследование продуктов пчеловодства на признаки брожения</t>
  </si>
  <si>
    <t>Исследование рыбы, нерыбных объектов и продукции из них на паразитарную чистоту</t>
  </si>
  <si>
    <t>Радиологические исследования</t>
  </si>
  <si>
    <t>Физико-химические и органолептические исследования воды</t>
  </si>
  <si>
    <r>
      <t>Определение запаха воды при 20</t>
    </r>
    <r>
      <rPr>
        <sz val="12"/>
        <rFont val="Calibri"/>
        <family val="2"/>
        <charset val="204"/>
      </rPr>
      <t>°</t>
    </r>
    <r>
      <rPr>
        <sz val="12"/>
        <rFont val="Times New Roman"/>
        <family val="1"/>
        <charset val="204"/>
      </rPr>
      <t>С</t>
    </r>
  </si>
  <si>
    <r>
      <t>Определение запаха воды при 60</t>
    </r>
    <r>
      <rPr>
        <sz val="12"/>
        <rFont val="Calibri"/>
        <family val="2"/>
        <charset val="204"/>
      </rPr>
      <t>°</t>
    </r>
    <r>
      <rPr>
        <sz val="12"/>
        <rFont val="Times New Roman"/>
        <family val="1"/>
        <charset val="204"/>
      </rPr>
      <t>С</t>
    </r>
  </si>
  <si>
    <t>Прочее</t>
  </si>
  <si>
    <t>Отбор проб в ЛПУ</t>
  </si>
  <si>
    <t>определение нитратов в свежих овощах</t>
  </si>
  <si>
    <t>Общие услуги (Уссурийск)</t>
  </si>
  <si>
    <t>Общие услуги (Уссурийский филиал)</t>
  </si>
  <si>
    <t>Общие услуги (Владивостокский филиал)</t>
  </si>
  <si>
    <t>Общие услуги (Находкинский филиал)</t>
  </si>
  <si>
    <t>6.2.1</t>
  </si>
  <si>
    <t>6.2.2</t>
  </si>
  <si>
    <t>6.3.1.1</t>
  </si>
  <si>
    <t>6.3.1.2</t>
  </si>
  <si>
    <t>6.3.2.1</t>
  </si>
  <si>
    <t>6.3.2.2</t>
  </si>
  <si>
    <t>19.7</t>
  </si>
  <si>
    <t>Отбор пробы</t>
  </si>
  <si>
    <t>Доставка пробы на транспорте клиента</t>
  </si>
  <si>
    <t>км</t>
  </si>
  <si>
    <t>Доставка пробы на транспорте лаборатории</t>
  </si>
  <si>
    <t>Короновирус SARS-CoV-2</t>
  </si>
  <si>
    <t>Вирус мозаики пепино "Pepino mosaic virus"</t>
  </si>
  <si>
    <t>Вирус коричневой морщинистости плодов томата "TOMATO BROWN RUGOSE FRUIT VIRUS"</t>
  </si>
  <si>
    <t>Вирус бронзовости томатов "Tomato spotted wilt virus"</t>
  </si>
  <si>
    <t xml:space="preserve">ДНК возбудителя бурой гнили картофеля (Ralstonia solanacearum) раса 3 bv.2 </t>
  </si>
  <si>
    <t>ДНК горбуши, кеты и нерки</t>
  </si>
  <si>
    <t>Об утверждении "Прейскуранта цен на оказание платных лабораторных услуг ФГБУ "Приморская МВЛ" на 2021 год</t>
  </si>
  <si>
    <t>О.М. Перлик</t>
  </si>
  <si>
    <t>Утверждено приказом №187-ПР от 02.12.2020 г.</t>
  </si>
  <si>
    <t>11.1.5</t>
  </si>
  <si>
    <t>Доращивание грибов на питательной среде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</si>
</sst>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 ;\-#,##0.00\ "/>
  </numFmts>
  <fonts count="18" x14ac:knownFonts="1">
    <font>
      <sz val="11"/>
      <color theme="1"/>
      <name val="Calibri"/>
      <family val="2"/>
      <scheme val="minor"/>
    </font>
    <font>
      <sz val="12"/>
      <name val="Times New Roman"/>
      <family val="1"/>
      <charset val="204"/>
    </font>
    <font>
      <b/>
      <sz val="12"/>
      <name val="Times New Roman"/>
      <family val="1"/>
      <charset val="204"/>
    </font>
    <font>
      <sz val="11"/>
      <color theme="1"/>
      <name val="Calibri"/>
      <family val="2"/>
      <scheme val="minor"/>
    </font>
    <font>
      <sz val="12"/>
      <color theme="1"/>
      <name val="Times New Roman"/>
      <family val="1"/>
      <charset val="204"/>
    </font>
    <font>
      <i/>
      <sz val="12"/>
      <name val="Times New Roman"/>
      <family val="1"/>
      <charset val="204"/>
    </font>
    <font>
      <b/>
      <sz val="16"/>
      <name val="Times New Roman"/>
      <family val="1"/>
      <charset val="204"/>
    </font>
    <font>
      <sz val="14"/>
      <color theme="1"/>
      <name val="Times New Roman"/>
      <family val="1"/>
      <charset val="204"/>
    </font>
    <font>
      <sz val="11"/>
      <name val="Times New Roman"/>
      <family val="1"/>
      <charset val="204"/>
    </font>
    <font>
      <sz val="10"/>
      <name val="Times New Roman"/>
      <family val="1"/>
      <charset val="204"/>
    </font>
    <font>
      <b/>
      <sz val="10"/>
      <name val="Times New Roman"/>
      <family val="1"/>
      <charset val="204"/>
    </font>
    <font>
      <sz val="10"/>
      <name val="Calibri"/>
      <family val="2"/>
      <scheme val="minor"/>
    </font>
    <font>
      <sz val="11"/>
      <name val="Calibri"/>
      <family val="2"/>
      <scheme val="minor"/>
    </font>
    <font>
      <b/>
      <sz val="11"/>
      <name val="Calibri"/>
      <family val="2"/>
      <scheme val="minor"/>
    </font>
    <font>
      <sz val="14"/>
      <name val="Times New Roman"/>
      <family val="1"/>
      <charset val="204"/>
    </font>
    <font>
      <b/>
      <sz val="14"/>
      <name val="Times New Roman"/>
      <family val="1"/>
      <charset val="204"/>
    </font>
    <font>
      <sz val="12"/>
      <color rgb="FF333333"/>
      <name val="Times New Roman"/>
      <family val="1"/>
      <charset val="204"/>
    </font>
    <font>
      <sz val="12"/>
      <name val="Calibri"/>
      <family val="2"/>
      <charset val="204"/>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79998168889431442"/>
        <bgColor indexed="64"/>
      </patternFill>
    </fill>
  </fills>
  <borders count="4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s>
  <cellStyleXfs count="4">
    <xf numFmtId="0" fontId="0" fillId="0" borderId="0"/>
    <xf numFmtId="43" fontId="3" fillId="0" borderId="0" applyFont="0" applyFill="0" applyBorder="0" applyAlignment="0" applyProtection="0"/>
    <xf numFmtId="0" fontId="3" fillId="0" borderId="0"/>
    <xf numFmtId="43" fontId="3" fillId="0" borderId="0" applyFont="0" applyFill="0" applyBorder="0" applyAlignment="0" applyProtection="0"/>
  </cellStyleXfs>
  <cellXfs count="416">
    <xf numFmtId="0" fontId="0" fillId="0" borderId="0" xfId="0"/>
    <xf numFmtId="2" fontId="1" fillId="0" borderId="2" xfId="0" applyNumberFormat="1" applyFont="1" applyBorder="1" applyAlignment="1">
      <alignment horizontal="center" vertical="center" wrapText="1"/>
    </xf>
    <xf numFmtId="2" fontId="1" fillId="2" borderId="2" xfId="0" applyNumberFormat="1" applyFont="1" applyFill="1" applyBorder="1" applyAlignment="1">
      <alignment horizontal="center" vertical="center" wrapText="1"/>
    </xf>
    <xf numFmtId="0" fontId="0" fillId="0" borderId="0" xfId="0" applyAlignment="1">
      <alignment vertical="center"/>
    </xf>
    <xf numFmtId="0" fontId="1" fillId="5" borderId="18" xfId="0" applyFont="1" applyFill="1" applyBorder="1" applyAlignment="1">
      <alignment horizontal="left" vertical="center" wrapText="1"/>
    </xf>
    <xf numFmtId="2" fontId="1" fillId="5" borderId="27" xfId="0" applyNumberFormat="1" applyFont="1" applyFill="1" applyBorder="1" applyAlignment="1">
      <alignment horizontal="center" vertical="center" wrapText="1"/>
    </xf>
    <xf numFmtId="2" fontId="1" fillId="5" borderId="18" xfId="0" applyNumberFormat="1" applyFont="1" applyFill="1" applyBorder="1" applyAlignment="1">
      <alignment horizontal="center" vertical="center" wrapText="1"/>
    </xf>
    <xf numFmtId="0" fontId="1" fillId="5" borderId="18" xfId="0" applyFont="1" applyFill="1" applyBorder="1" applyAlignment="1">
      <alignment horizontal="center" vertical="center" wrapText="1"/>
    </xf>
    <xf numFmtId="0" fontId="1" fillId="5" borderId="27" xfId="0" applyFont="1" applyFill="1" applyBorder="1" applyAlignment="1">
      <alignment horizontal="center" vertical="center" wrapText="1"/>
    </xf>
    <xf numFmtId="2" fontId="1" fillId="5" borderId="27" xfId="0" applyNumberFormat="1" applyFont="1" applyFill="1" applyBorder="1" applyAlignment="1">
      <alignment vertical="center" wrapText="1"/>
    </xf>
    <xf numFmtId="2" fontId="1" fillId="5" borderId="18" xfId="0" applyNumberFormat="1" applyFont="1" applyFill="1" applyBorder="1" applyAlignment="1">
      <alignment vertical="center" wrapText="1"/>
    </xf>
    <xf numFmtId="2" fontId="1" fillId="5" borderId="30" xfId="0" applyNumberFormat="1" applyFont="1" applyFill="1" applyBorder="1" applyAlignment="1">
      <alignment horizontal="center" vertical="center" wrapText="1"/>
    </xf>
    <xf numFmtId="2" fontId="1" fillId="5" borderId="15" xfId="0" applyNumberFormat="1" applyFont="1" applyFill="1" applyBorder="1" applyAlignment="1">
      <alignment horizontal="center" vertical="center" wrapText="1"/>
    </xf>
    <xf numFmtId="0" fontId="1" fillId="5" borderId="15" xfId="0" applyFont="1" applyFill="1" applyBorder="1" applyAlignment="1">
      <alignment horizontal="left"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0" fontId="2" fillId="5" borderId="9" xfId="0" applyFont="1" applyFill="1" applyBorder="1" applyAlignment="1">
      <alignment horizontal="center" vertical="center" wrapText="1"/>
    </xf>
    <xf numFmtId="2" fontId="2" fillId="5" borderId="28" xfId="0" applyNumberFormat="1" applyFont="1" applyFill="1" applyBorder="1" applyAlignment="1">
      <alignment horizontal="center" vertical="center" wrapText="1"/>
    </xf>
    <xf numFmtId="2" fontId="2" fillId="5" borderId="28" xfId="0" applyNumberFormat="1" applyFont="1" applyFill="1" applyBorder="1" applyAlignment="1">
      <alignment vertical="center" wrapText="1"/>
    </xf>
    <xf numFmtId="2" fontId="2" fillId="5" borderId="31" xfId="0" applyNumberFormat="1" applyFont="1" applyFill="1" applyBorder="1" applyAlignment="1">
      <alignment horizontal="center" vertical="center" wrapText="1"/>
    </xf>
    <xf numFmtId="0" fontId="4" fillId="0" borderId="0" xfId="0" applyFont="1" applyAlignment="1">
      <alignment vertical="center"/>
    </xf>
    <xf numFmtId="0" fontId="4" fillId="0" borderId="0" xfId="0" applyFont="1"/>
    <xf numFmtId="43" fontId="4" fillId="0" borderId="0" xfId="0" applyNumberFormat="1" applyFont="1" applyAlignment="1">
      <alignment vertical="center"/>
    </xf>
    <xf numFmtId="164" fontId="1" fillId="2" borderId="2" xfId="1" applyNumberFormat="1" applyFont="1" applyFill="1" applyBorder="1" applyAlignment="1">
      <alignment horizontal="center" vertical="center" wrapText="1"/>
    </xf>
    <xf numFmtId="2" fontId="0" fillId="0" borderId="0" xfId="0" applyNumberFormat="1"/>
    <xf numFmtId="49" fontId="1" fillId="0" borderId="6" xfId="0" applyNumberFormat="1" applyFont="1" applyBorder="1" applyAlignment="1">
      <alignment horizontal="center" vertical="center" wrapText="1"/>
    </xf>
    <xf numFmtId="2" fontId="1" fillId="0" borderId="5" xfId="0" applyNumberFormat="1" applyFont="1" applyBorder="1" applyAlignment="1">
      <alignment horizontal="center" vertical="center" wrapText="1"/>
    </xf>
    <xf numFmtId="164" fontId="1" fillId="2" borderId="5" xfId="1" applyNumberFormat="1" applyFont="1" applyFill="1" applyBorder="1" applyAlignment="1">
      <alignment horizontal="center" vertical="center" wrapText="1"/>
    </xf>
    <xf numFmtId="0" fontId="7" fillId="0" borderId="0" xfId="0" applyFont="1" applyAlignment="1">
      <alignment vertical="center"/>
    </xf>
    <xf numFmtId="0" fontId="7" fillId="0" borderId="0" xfId="0" applyFont="1"/>
    <xf numFmtId="2" fontId="1" fillId="5" borderId="7" xfId="0" applyNumberFormat="1" applyFont="1" applyFill="1" applyBorder="1" applyAlignment="1">
      <alignment horizontal="center" vertical="center" wrapText="1"/>
    </xf>
    <xf numFmtId="2" fontId="1" fillId="5" borderId="8" xfId="0" applyNumberFormat="1" applyFont="1" applyFill="1" applyBorder="1" applyAlignment="1">
      <alignment horizontal="center" vertical="center" wrapText="1"/>
    </xf>
    <xf numFmtId="0" fontId="1" fillId="5" borderId="8" xfId="0" applyFont="1" applyFill="1" applyBorder="1" applyAlignment="1">
      <alignment horizontal="left" vertical="center" wrapText="1"/>
    </xf>
    <xf numFmtId="2" fontId="1" fillId="0" borderId="5" xfId="0" applyNumberFormat="1" applyFont="1" applyBorder="1" applyAlignment="1">
      <alignment horizontal="left" vertical="center" wrapText="1"/>
    </xf>
    <xf numFmtId="0" fontId="1" fillId="0" borderId="0" xfId="0" applyFont="1"/>
    <xf numFmtId="0" fontId="1" fillId="0" borderId="0" xfId="0" applyFont="1" applyAlignment="1">
      <alignment horizontal="left" wrapText="1"/>
    </xf>
    <xf numFmtId="0" fontId="1" fillId="0" borderId="6" xfId="0" applyFont="1" applyBorder="1" applyAlignment="1">
      <alignment horizontal="center" vertical="center" wrapText="1"/>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Border="1" applyAlignment="1">
      <alignment horizontal="center" vertical="center" wrapText="1"/>
    </xf>
    <xf numFmtId="4" fontId="1" fillId="0" borderId="5" xfId="0" applyNumberFormat="1" applyFont="1" applyBorder="1" applyAlignment="1">
      <alignment horizontal="center" vertical="center" wrapText="1"/>
    </xf>
    <xf numFmtId="4" fontId="2" fillId="2" borderId="20"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2" xfId="0" applyFont="1" applyFill="1" applyBorder="1" applyAlignment="1">
      <alignment horizontal="left" vertical="center" wrapText="1"/>
    </xf>
    <xf numFmtId="0" fontId="1" fillId="0" borderId="2" xfId="0" applyFont="1" applyBorder="1" applyAlignment="1">
      <alignment horizontal="center" vertical="center" wrapText="1"/>
    </xf>
    <xf numFmtId="4" fontId="2" fillId="2" borderId="21" xfId="0" applyNumberFormat="1" applyFont="1" applyFill="1" applyBorder="1" applyAlignment="1">
      <alignment horizontal="center" vertical="center" wrapText="1"/>
    </xf>
    <xf numFmtId="4" fontId="1" fillId="0" borderId="2" xfId="0" applyNumberFormat="1" applyFont="1" applyBorder="1" applyAlignment="1">
      <alignment horizontal="center" vertical="center" wrapText="1"/>
    </xf>
    <xf numFmtId="0" fontId="1" fillId="0" borderId="2" xfId="0" applyFont="1" applyFill="1" applyBorder="1" applyAlignment="1">
      <alignment horizontal="left" vertical="center" wrapText="1"/>
    </xf>
    <xf numFmtId="4" fontId="1" fillId="0" borderId="2"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4" fontId="1" fillId="3" borderId="2" xfId="0" applyNumberFormat="1" applyFont="1" applyFill="1" applyBorder="1" applyAlignment="1">
      <alignment horizontal="center" vertical="center" wrapText="1"/>
    </xf>
    <xf numFmtId="0" fontId="1" fillId="0" borderId="12" xfId="0" applyFont="1" applyBorder="1" applyAlignment="1">
      <alignment horizontal="center" vertical="center" wrapText="1"/>
    </xf>
    <xf numFmtId="0" fontId="1" fillId="3" borderId="11" xfId="0" applyFont="1" applyFill="1" applyBorder="1" applyAlignment="1">
      <alignment horizontal="left" vertical="center" wrapText="1"/>
    </xf>
    <xf numFmtId="4" fontId="1" fillId="3" borderId="5" xfId="0" applyNumberFormat="1" applyFont="1" applyFill="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Border="1" applyAlignment="1">
      <alignment horizontal="center" vertical="center" wrapText="1"/>
    </xf>
    <xf numFmtId="0" fontId="1" fillId="0" borderId="2" xfId="0" applyFont="1" applyBorder="1" applyAlignment="1">
      <alignment vertical="center"/>
    </xf>
    <xf numFmtId="0" fontId="1" fillId="0" borderId="0" xfId="0" applyFont="1" applyBorder="1" applyAlignment="1">
      <alignment horizontal="left" vertical="center" wrapText="1"/>
    </xf>
    <xf numFmtId="2" fontId="1" fillId="0" borderId="2" xfId="0" applyNumberFormat="1" applyFont="1" applyBorder="1" applyAlignment="1">
      <alignment horizontal="left" vertical="center" wrapText="1"/>
    </xf>
    <xf numFmtId="0" fontId="1" fillId="0" borderId="2" xfId="0" applyFont="1" applyBorder="1" applyAlignment="1">
      <alignment vertical="center" wrapText="1"/>
    </xf>
    <xf numFmtId="2" fontId="2" fillId="5" borderId="9" xfId="0" applyNumberFormat="1" applyFont="1" applyFill="1" applyBorder="1" applyAlignment="1">
      <alignment horizontal="center" vertical="center" wrapText="1"/>
    </xf>
    <xf numFmtId="0" fontId="1" fillId="0" borderId="6" xfId="0" applyNumberFormat="1" applyFont="1" applyBorder="1" applyAlignment="1">
      <alignment horizontal="center" vertical="center" wrapText="1"/>
    </xf>
    <xf numFmtId="2" fontId="2" fillId="0" borderId="20"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2" fontId="2" fillId="0" borderId="21" xfId="0" applyNumberFormat="1" applyFont="1" applyBorder="1" applyAlignment="1">
      <alignment horizontal="center" vertical="center" wrapText="1"/>
    </xf>
    <xf numFmtId="2" fontId="1" fillId="0" borderId="2" xfId="0" applyNumberFormat="1" applyFont="1" applyFill="1" applyBorder="1" applyAlignment="1">
      <alignment horizontal="center" vertical="center" wrapText="1"/>
    </xf>
    <xf numFmtId="0" fontId="1" fillId="0" borderId="35" xfId="0" applyFont="1" applyBorder="1" applyAlignment="1">
      <alignment vertical="center"/>
    </xf>
    <xf numFmtId="2" fontId="1" fillId="0" borderId="35" xfId="0" applyNumberFormat="1" applyFont="1" applyFill="1" applyBorder="1" applyAlignment="1">
      <alignment horizontal="center" vertical="center" wrapText="1"/>
    </xf>
    <xf numFmtId="0" fontId="1" fillId="0" borderId="4" xfId="0" applyFont="1" applyBorder="1" applyAlignment="1">
      <alignment vertical="center"/>
    </xf>
    <xf numFmtId="2" fontId="1" fillId="0" borderId="4" xfId="0" applyNumberFormat="1" applyFont="1" applyFill="1" applyBorder="1" applyAlignment="1">
      <alignment horizontal="center" vertical="center" wrapText="1"/>
    </xf>
    <xf numFmtId="0" fontId="1" fillId="0" borderId="13" xfId="0" applyNumberFormat="1" applyFont="1" applyBorder="1" applyAlignment="1">
      <alignment horizontal="center" vertical="center" wrapText="1"/>
    </xf>
    <xf numFmtId="4" fontId="1" fillId="0" borderId="14" xfId="0" applyNumberFormat="1" applyFont="1" applyFill="1" applyBorder="1" applyAlignment="1">
      <alignment horizontal="center" vertical="center" wrapText="1"/>
    </xf>
    <xf numFmtId="4" fontId="1" fillId="0" borderId="2" xfId="1" applyNumberFormat="1" applyFont="1" applyBorder="1" applyAlignment="1">
      <alignment horizontal="center" vertical="center" wrapText="1"/>
    </xf>
    <xf numFmtId="4" fontId="1" fillId="0" borderId="2" xfId="1" applyNumberFormat="1" applyFont="1" applyFill="1" applyBorder="1" applyAlignment="1">
      <alignment horizontal="center" vertical="center" wrapText="1"/>
    </xf>
    <xf numFmtId="0" fontId="1" fillId="0" borderId="2" xfId="0" applyFont="1" applyFill="1" applyBorder="1" applyAlignment="1">
      <alignment vertical="center" wrapText="1"/>
    </xf>
    <xf numFmtId="4" fontId="1" fillId="0" borderId="5" xfId="1" applyNumberFormat="1" applyFont="1" applyBorder="1" applyAlignment="1">
      <alignment horizontal="center" vertical="center" wrapText="1"/>
    </xf>
    <xf numFmtId="0" fontId="1" fillId="0" borderId="6" xfId="0" applyNumberFormat="1" applyFont="1" applyFill="1" applyBorder="1" applyAlignment="1">
      <alignment horizontal="center" vertical="center" wrapText="1"/>
    </xf>
    <xf numFmtId="2" fontId="1" fillId="0" borderId="2" xfId="0" applyNumberFormat="1" applyFont="1" applyFill="1" applyBorder="1" applyAlignment="1">
      <alignment horizontal="left" vertical="center" wrapText="1"/>
    </xf>
    <xf numFmtId="0" fontId="1" fillId="0" borderId="5" xfId="0" applyFont="1" applyBorder="1" applyAlignment="1">
      <alignment horizontal="left" vertical="top" wrapText="1"/>
    </xf>
    <xf numFmtId="4" fontId="1" fillId="0" borderId="5"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 xfId="0" applyFont="1" applyBorder="1" applyAlignment="1">
      <alignment horizontal="left" vertical="top" wrapText="1"/>
    </xf>
    <xf numFmtId="0" fontId="1" fillId="0" borderId="2" xfId="0" applyFont="1" applyFill="1" applyBorder="1" applyAlignment="1">
      <alignment horizontal="left" vertical="top" wrapText="1"/>
    </xf>
    <xf numFmtId="0" fontId="1" fillId="3" borderId="1" xfId="0" applyNumberFormat="1" applyFont="1" applyFill="1" applyBorder="1" applyAlignment="1">
      <alignment horizontal="center" vertical="center" wrapText="1"/>
    </xf>
    <xf numFmtId="2" fontId="1" fillId="3" borderId="2" xfId="0" applyNumberFormat="1" applyFont="1" applyFill="1" applyBorder="1" applyAlignment="1">
      <alignment horizontal="left" vertical="center" wrapText="1"/>
    </xf>
    <xf numFmtId="2" fontId="1" fillId="3" borderId="2" xfId="0" applyNumberFormat="1" applyFont="1" applyFill="1" applyBorder="1" applyAlignment="1">
      <alignment horizontal="center" vertical="center" wrapText="1"/>
    </xf>
    <xf numFmtId="0" fontId="1" fillId="3" borderId="2" xfId="0" applyFont="1" applyFill="1" applyBorder="1" applyAlignment="1">
      <alignment horizontal="left" vertical="top" wrapText="1"/>
    </xf>
    <xf numFmtId="2" fontId="1" fillId="3" borderId="11" xfId="0" applyNumberFormat="1" applyFont="1" applyFill="1" applyBorder="1" applyAlignment="1">
      <alignment horizontal="left" vertical="center" wrapText="1"/>
    </xf>
    <xf numFmtId="2" fontId="1" fillId="3" borderId="11" xfId="0" applyNumberFormat="1" applyFont="1" applyFill="1" applyBorder="1" applyAlignment="1">
      <alignment horizontal="center" vertical="center" wrapText="1"/>
    </xf>
    <xf numFmtId="4" fontId="1" fillId="3" borderId="11" xfId="0" applyNumberFormat="1" applyFont="1" applyFill="1" applyBorder="1" applyAlignment="1">
      <alignment horizontal="center" vertical="center" wrapText="1"/>
    </xf>
    <xf numFmtId="2" fontId="1" fillId="0" borderId="2" xfId="0" applyNumberFormat="1" applyFont="1" applyBorder="1" applyAlignment="1">
      <alignment vertical="center" wrapText="1"/>
    </xf>
    <xf numFmtId="2" fontId="1" fillId="0" borderId="5" xfId="0" applyNumberFormat="1" applyFont="1" applyBorder="1" applyAlignment="1">
      <alignment vertical="center" wrapText="1"/>
    </xf>
    <xf numFmtId="2" fontId="1" fillId="0" borderId="2" xfId="0" applyNumberFormat="1" applyFont="1" applyFill="1" applyBorder="1" applyAlignment="1">
      <alignment vertical="center" wrapText="1"/>
    </xf>
    <xf numFmtId="2" fontId="1" fillId="3" borderId="2" xfId="0" applyNumberFormat="1" applyFont="1" applyFill="1" applyBorder="1" applyAlignment="1">
      <alignment vertical="center" wrapText="1"/>
    </xf>
    <xf numFmtId="0" fontId="1" fillId="0" borderId="2" xfId="0" applyFont="1" applyBorder="1"/>
    <xf numFmtId="0" fontId="1" fillId="0" borderId="2" xfId="0" applyFont="1" applyBorder="1" applyAlignment="1">
      <alignment horizontal="center"/>
    </xf>
    <xf numFmtId="0" fontId="1" fillId="0" borderId="2" xfId="0" applyFont="1" applyBorder="1" applyAlignment="1">
      <alignment wrapText="1"/>
    </xf>
    <xf numFmtId="0" fontId="1" fillId="0" borderId="2" xfId="0" applyFont="1" applyBorder="1" applyAlignment="1">
      <alignment horizontal="center" vertical="center"/>
    </xf>
    <xf numFmtId="2" fontId="1" fillId="0" borderId="11" xfId="0" applyNumberFormat="1" applyFont="1" applyBorder="1" applyAlignment="1">
      <alignment vertical="center" wrapText="1"/>
    </xf>
    <xf numFmtId="4" fontId="1" fillId="0" borderId="11" xfId="0" applyNumberFormat="1" applyFont="1" applyBorder="1" applyAlignment="1">
      <alignment horizontal="center" vertical="center" wrapText="1"/>
    </xf>
    <xf numFmtId="2" fontId="1" fillId="0" borderId="14" xfId="0" applyNumberFormat="1" applyFont="1" applyBorder="1" applyAlignment="1">
      <alignment horizontal="left" vertical="top" wrapText="1"/>
    </xf>
    <xf numFmtId="2" fontId="1" fillId="0" borderId="14" xfId="0" applyNumberFormat="1" applyFont="1" applyBorder="1" applyAlignment="1">
      <alignment vertical="center" wrapText="1"/>
    </xf>
    <xf numFmtId="4" fontId="1" fillId="0" borderId="14" xfId="0" applyNumberFormat="1" applyFont="1" applyBorder="1" applyAlignment="1">
      <alignment horizontal="center" vertical="center" wrapText="1"/>
    </xf>
    <xf numFmtId="0" fontId="1" fillId="0" borderId="2" xfId="0" applyFont="1" applyBorder="1" applyAlignment="1">
      <alignment horizontal="left" wrapText="1"/>
    </xf>
    <xf numFmtId="2" fontId="1" fillId="2" borderId="11" xfId="0" applyNumberFormat="1" applyFont="1" applyFill="1" applyBorder="1" applyAlignment="1">
      <alignment horizontal="center" vertical="center" wrapText="1"/>
    </xf>
    <xf numFmtId="4" fontId="1" fillId="2" borderId="11" xfId="0" applyNumberFormat="1" applyFont="1" applyFill="1" applyBorder="1" applyAlignment="1">
      <alignment horizontal="center" vertical="center" wrapText="1"/>
    </xf>
    <xf numFmtId="4" fontId="1" fillId="2" borderId="2" xfId="0" applyNumberFormat="1" applyFont="1" applyFill="1" applyBorder="1" applyAlignment="1">
      <alignment horizontal="center" vertical="center" wrapText="1"/>
    </xf>
    <xf numFmtId="0" fontId="1" fillId="0" borderId="12"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0" fontId="8" fillId="0" borderId="2" xfId="0" applyFont="1" applyBorder="1" applyAlignment="1">
      <alignment horizontal="left" wrapText="1"/>
    </xf>
    <xf numFmtId="2" fontId="1" fillId="0" borderId="11" xfId="0" applyNumberFormat="1" applyFont="1" applyFill="1" applyBorder="1" applyAlignment="1">
      <alignment horizontal="center" vertical="center" wrapText="1"/>
    </xf>
    <xf numFmtId="43" fontId="2" fillId="0" borderId="21" xfId="1" applyFont="1" applyBorder="1" applyAlignment="1">
      <alignment horizontal="center" vertical="center"/>
    </xf>
    <xf numFmtId="0" fontId="1" fillId="0" borderId="5"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2" xfId="0" applyFont="1" applyFill="1" applyBorder="1" applyAlignment="1">
      <alignment wrapText="1"/>
    </xf>
    <xf numFmtId="0" fontId="1" fillId="0" borderId="2" xfId="0" applyFont="1" applyFill="1" applyBorder="1" applyAlignment="1">
      <alignment horizontal="left" wrapText="1"/>
    </xf>
    <xf numFmtId="0" fontId="1" fillId="0" borderId="6" xfId="0" applyFont="1" applyBorder="1" applyAlignment="1">
      <alignment horizontal="center"/>
    </xf>
    <xf numFmtId="0" fontId="1" fillId="0" borderId="5" xfId="0" applyFont="1" applyBorder="1" applyAlignment="1">
      <alignment wrapText="1"/>
    </xf>
    <xf numFmtId="0" fontId="1" fillId="0" borderId="5" xfId="0" applyFont="1" applyBorder="1" applyAlignment="1">
      <alignment horizontal="left" wrapText="1"/>
    </xf>
    <xf numFmtId="2" fontId="1" fillId="0" borderId="15" xfId="0" applyNumberFormat="1" applyFont="1" applyBorder="1" applyAlignment="1">
      <alignment horizontal="center" vertical="center" wrapText="1"/>
    </xf>
    <xf numFmtId="0" fontId="1" fillId="0" borderId="5" xfId="0" applyFont="1" applyBorder="1" applyAlignment="1">
      <alignment horizontal="center" vertical="center"/>
    </xf>
    <xf numFmtId="2" fontId="2" fillId="0" borderId="21" xfId="0" applyNumberFormat="1" applyFont="1" applyFill="1" applyBorder="1" applyAlignment="1">
      <alignment horizontal="center" vertical="center" wrapText="1"/>
    </xf>
    <xf numFmtId="0" fontId="1" fillId="0" borderId="1" xfId="0" applyFont="1" applyBorder="1" applyAlignment="1">
      <alignment horizontal="center"/>
    </xf>
    <xf numFmtId="0" fontId="1" fillId="0" borderId="2" xfId="0" applyFont="1" applyFill="1" applyBorder="1" applyAlignment="1">
      <alignment horizontal="center" vertical="center"/>
    </xf>
    <xf numFmtId="0" fontId="1" fillId="0" borderId="12" xfId="0" applyFont="1" applyBorder="1" applyAlignment="1">
      <alignment horizontal="center"/>
    </xf>
    <xf numFmtId="0" fontId="1" fillId="0" borderId="11" xfId="0" applyFont="1" applyFill="1" applyBorder="1" applyAlignment="1">
      <alignment wrapText="1"/>
    </xf>
    <xf numFmtId="0" fontId="1" fillId="0" borderId="15" xfId="0" applyFont="1" applyBorder="1" applyAlignment="1">
      <alignment horizontal="left" wrapText="1"/>
    </xf>
    <xf numFmtId="0" fontId="1" fillId="0" borderId="11" xfId="0" applyFont="1" applyBorder="1" applyAlignment="1">
      <alignment horizontal="center" vertical="center"/>
    </xf>
    <xf numFmtId="0" fontId="1" fillId="0" borderId="6" xfId="0" applyFont="1" applyBorder="1" applyAlignment="1">
      <alignment horizontal="center" vertical="center"/>
    </xf>
    <xf numFmtId="43" fontId="1" fillId="0" borderId="5" xfId="1" applyFont="1" applyBorder="1" applyAlignment="1">
      <alignment horizontal="center" vertical="center"/>
    </xf>
    <xf numFmtId="4" fontId="2" fillId="0" borderId="21" xfId="0" applyNumberFormat="1" applyFont="1" applyFill="1" applyBorder="1" applyAlignment="1">
      <alignment horizontal="center" vertical="center" wrapText="1"/>
    </xf>
    <xf numFmtId="0" fontId="1" fillId="0" borderId="1" xfId="0" applyFont="1" applyBorder="1" applyAlignment="1">
      <alignment horizontal="center" vertical="center"/>
    </xf>
    <xf numFmtId="43" fontId="1" fillId="0" borderId="2" xfId="1" applyFont="1" applyBorder="1" applyAlignment="1">
      <alignment horizontal="center" vertical="center"/>
    </xf>
    <xf numFmtId="43" fontId="1" fillId="0" borderId="2" xfId="1" applyFont="1" applyFill="1" applyBorder="1" applyAlignment="1">
      <alignment horizontal="center" vertical="center"/>
    </xf>
    <xf numFmtId="43" fontId="1" fillId="0" borderId="2" xfId="1" applyFont="1" applyFill="1" applyBorder="1" applyAlignment="1">
      <alignment vertical="center"/>
    </xf>
    <xf numFmtId="43" fontId="1" fillId="0" borderId="2" xfId="1" applyFont="1" applyBorder="1" applyAlignment="1">
      <alignment vertical="center"/>
    </xf>
    <xf numFmtId="0" fontId="1" fillId="0" borderId="16" xfId="0" applyFont="1" applyBorder="1" applyAlignment="1">
      <alignment horizontal="center" vertical="center"/>
    </xf>
    <xf numFmtId="0" fontId="1" fillId="0" borderId="23" xfId="0" applyFont="1" applyBorder="1" applyAlignment="1">
      <alignment horizontal="center" vertical="center"/>
    </xf>
    <xf numFmtId="43" fontId="1" fillId="0" borderId="0" xfId="1" applyFont="1" applyFill="1" applyBorder="1" applyAlignment="1">
      <alignment vertical="center"/>
    </xf>
    <xf numFmtId="43" fontId="1" fillId="0" borderId="5" xfId="1" applyFont="1" applyBorder="1" applyAlignment="1">
      <alignment vertical="center"/>
    </xf>
    <xf numFmtId="0" fontId="1" fillId="0" borderId="15" xfId="0" applyFont="1" applyFill="1" applyBorder="1" applyAlignment="1">
      <alignment horizontal="left" vertical="center" wrapText="1"/>
    </xf>
    <xf numFmtId="0" fontId="1" fillId="0" borderId="11" xfId="0" applyFont="1" applyFill="1" applyBorder="1" applyAlignment="1">
      <alignment horizontal="left" vertical="center" wrapText="1"/>
    </xf>
    <xf numFmtId="43" fontId="1" fillId="0" borderId="15" xfId="1" applyFont="1" applyBorder="1" applyAlignment="1">
      <alignment vertical="center"/>
    </xf>
    <xf numFmtId="0" fontId="1" fillId="0" borderId="2" xfId="0" applyFont="1" applyBorder="1" applyAlignment="1">
      <alignment vertical="top" wrapText="1"/>
    </xf>
    <xf numFmtId="0" fontId="1" fillId="0" borderId="2" xfId="0" applyFont="1" applyFill="1" applyBorder="1" applyAlignment="1">
      <alignment horizontal="center" vertical="center" wrapText="1"/>
    </xf>
    <xf numFmtId="43" fontId="1" fillId="0" borderId="11" xfId="1" applyFont="1" applyBorder="1" applyAlignment="1">
      <alignment vertical="center"/>
    </xf>
    <xf numFmtId="0" fontId="1" fillId="0" borderId="12" xfId="0" applyFont="1" applyBorder="1" applyAlignment="1">
      <alignment horizontal="center" vertical="center"/>
    </xf>
    <xf numFmtId="0" fontId="1" fillId="0" borderId="17" xfId="0" applyFont="1" applyBorder="1" applyAlignment="1">
      <alignment horizontal="center" vertical="center" wrapText="1"/>
    </xf>
    <xf numFmtId="2" fontId="1" fillId="0" borderId="0" xfId="0" applyNumberFormat="1" applyFont="1" applyFill="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vertical="center" wrapText="1"/>
    </xf>
    <xf numFmtId="0" fontId="1" fillId="0" borderId="14" xfId="0" applyFont="1" applyBorder="1" applyAlignment="1">
      <alignment horizontal="left" vertical="center" wrapText="1"/>
    </xf>
    <xf numFmtId="2" fontId="1" fillId="0" borderId="10" xfId="0" applyNumberFormat="1" applyFont="1" applyBorder="1" applyAlignment="1">
      <alignment horizontal="center" vertical="center" wrapText="1"/>
    </xf>
    <xf numFmtId="4" fontId="2" fillId="0" borderId="32" xfId="0" applyNumberFormat="1" applyFont="1" applyFill="1" applyBorder="1" applyAlignment="1">
      <alignment horizontal="center" vertical="center" wrapText="1"/>
    </xf>
    <xf numFmtId="0" fontId="1" fillId="0" borderId="2" xfId="0" applyFont="1" applyBorder="1" applyAlignment="1">
      <alignment horizontal="left"/>
    </xf>
    <xf numFmtId="4" fontId="1" fillId="0" borderId="15" xfId="0" applyNumberFormat="1" applyFont="1" applyBorder="1" applyAlignment="1">
      <alignment horizontal="center" vertical="center" wrapText="1"/>
    </xf>
    <xf numFmtId="2" fontId="1" fillId="0" borderId="2" xfId="0" applyNumberFormat="1" applyFont="1" applyBorder="1" applyAlignment="1">
      <alignment horizontal="center" vertical="center"/>
    </xf>
    <xf numFmtId="2" fontId="1" fillId="0" borderId="21" xfId="0" applyNumberFormat="1" applyFont="1" applyBorder="1" applyAlignment="1">
      <alignment horizontal="center" vertical="center"/>
    </xf>
    <xf numFmtId="0" fontId="1" fillId="0" borderId="11" xfId="0" applyFont="1" applyBorder="1" applyAlignment="1">
      <alignment horizontal="left" wrapText="1"/>
    </xf>
    <xf numFmtId="0" fontId="1" fillId="0" borderId="11" xfId="0" applyFont="1" applyFill="1" applyBorder="1" applyAlignment="1">
      <alignment horizontal="center" vertical="center"/>
    </xf>
    <xf numFmtId="2" fontId="1" fillId="0" borderId="11" xfId="0" applyNumberFormat="1" applyFont="1" applyBorder="1" applyAlignment="1">
      <alignment horizontal="center" vertical="center"/>
    </xf>
    <xf numFmtId="2" fontId="1" fillId="0" borderId="22" xfId="0" applyNumberFormat="1" applyFont="1" applyBorder="1" applyAlignment="1">
      <alignment horizontal="center" vertical="center"/>
    </xf>
    <xf numFmtId="1" fontId="9" fillId="0" borderId="13" xfId="0" applyNumberFormat="1" applyFont="1" applyBorder="1" applyAlignment="1">
      <alignment horizontal="center" vertical="center"/>
    </xf>
    <xf numFmtId="0" fontId="9" fillId="0" borderId="14" xfId="0" applyFont="1" applyFill="1" applyBorder="1" applyAlignment="1">
      <alignment vertical="center" wrapText="1"/>
    </xf>
    <xf numFmtId="0" fontId="9" fillId="0" borderId="14" xfId="0" applyFont="1" applyFill="1" applyBorder="1" applyAlignment="1">
      <alignment horizontal="center" vertical="center" wrapText="1"/>
    </xf>
    <xf numFmtId="0" fontId="1" fillId="0" borderId="14" xfId="0" applyFont="1" applyBorder="1" applyAlignment="1">
      <alignment horizontal="center" vertical="center"/>
    </xf>
    <xf numFmtId="1" fontId="9" fillId="0" borderId="1" xfId="0" applyNumberFormat="1" applyFont="1" applyBorder="1" applyAlignment="1">
      <alignment horizontal="center" vertical="center"/>
    </xf>
    <xf numFmtId="0" fontId="9" fillId="0" borderId="2"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5" xfId="0" applyFont="1" applyFill="1" applyBorder="1" applyAlignment="1">
      <alignment vertical="center" wrapText="1"/>
    </xf>
    <xf numFmtId="0" fontId="9" fillId="0" borderId="5" xfId="0" applyFont="1" applyFill="1" applyBorder="1" applyAlignment="1">
      <alignment horizontal="center" vertical="center" wrapText="1"/>
    </xf>
    <xf numFmtId="16" fontId="10" fillId="0" borderId="2" xfId="0" applyNumberFormat="1" applyFont="1" applyFill="1" applyBorder="1" applyAlignment="1">
      <alignment horizontal="left" vertical="center" wrapText="1"/>
    </xf>
    <xf numFmtId="49" fontId="9" fillId="0" borderId="1" xfId="0" applyNumberFormat="1" applyFont="1" applyBorder="1" applyAlignment="1">
      <alignment horizontal="center" vertical="center"/>
    </xf>
    <xf numFmtId="0" fontId="9" fillId="0" borderId="2" xfId="0" applyFont="1" applyFill="1" applyBorder="1" applyAlignment="1">
      <alignment vertical="top" wrapText="1"/>
    </xf>
    <xf numFmtId="0" fontId="10" fillId="0" borderId="2" xfId="0" applyFont="1" applyFill="1" applyBorder="1" applyAlignment="1">
      <alignment vertical="center" wrapText="1"/>
    </xf>
    <xf numFmtId="2" fontId="1" fillId="0" borderId="2" xfId="0" applyNumberFormat="1" applyFont="1" applyFill="1" applyBorder="1" applyAlignment="1">
      <alignment horizontal="center" vertical="center"/>
    </xf>
    <xf numFmtId="0" fontId="9" fillId="0" borderId="2" xfId="0" applyFont="1" applyBorder="1"/>
    <xf numFmtId="16" fontId="10" fillId="0" borderId="2" xfId="0" applyNumberFormat="1" applyFont="1" applyFill="1" applyBorder="1" applyAlignment="1">
      <alignment vertical="center" wrapText="1"/>
    </xf>
    <xf numFmtId="16" fontId="9" fillId="0" borderId="2" xfId="0" applyNumberFormat="1" applyFont="1" applyFill="1" applyBorder="1" applyAlignment="1">
      <alignment vertical="top" wrapText="1"/>
    </xf>
    <xf numFmtId="16" fontId="10" fillId="0" borderId="2" xfId="0" applyNumberFormat="1" applyFont="1" applyFill="1" applyBorder="1" applyAlignment="1">
      <alignment vertical="top" wrapText="1"/>
    </xf>
    <xf numFmtId="0" fontId="10" fillId="0" borderId="2" xfId="0" applyFont="1" applyFill="1" applyBorder="1" applyAlignment="1">
      <alignment horizontal="center" vertical="center" wrapText="1"/>
    </xf>
    <xf numFmtId="0" fontId="12" fillId="0" borderId="0" xfId="0" applyFont="1"/>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horizontal="left" wrapText="1"/>
    </xf>
    <xf numFmtId="4" fontId="4" fillId="0" borderId="0" xfId="0" applyNumberFormat="1" applyFont="1"/>
    <xf numFmtId="4" fontId="4" fillId="0" borderId="0" xfId="0" applyNumberFormat="1" applyFont="1" applyAlignment="1">
      <alignment vertical="center"/>
    </xf>
    <xf numFmtId="0" fontId="1" fillId="0" borderId="5" xfId="0" applyFont="1" applyBorder="1" applyAlignment="1">
      <alignment horizontal="left"/>
    </xf>
    <xf numFmtId="0" fontId="1" fillId="0" borderId="5" xfId="0" applyFont="1" applyFill="1" applyBorder="1" applyAlignment="1">
      <alignment horizontal="center" vertical="center"/>
    </xf>
    <xf numFmtId="2" fontId="1" fillId="0" borderId="5" xfId="0" applyNumberFormat="1" applyFont="1" applyBorder="1" applyAlignment="1">
      <alignment horizontal="center" vertical="center"/>
    </xf>
    <xf numFmtId="2" fontId="1" fillId="0" borderId="20" xfId="0" applyNumberFormat="1" applyFont="1" applyBorder="1" applyAlignment="1">
      <alignment horizontal="center" vertical="center"/>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2" fontId="1" fillId="0" borderId="5" xfId="0" applyNumberFormat="1" applyFont="1" applyBorder="1" applyAlignment="1">
      <alignment horizontal="left" vertical="center" wrapText="1"/>
    </xf>
    <xf numFmtId="2" fontId="2" fillId="0" borderId="36"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37" xfId="0" applyFont="1" applyBorder="1" applyAlignment="1">
      <alignment vertical="center" wrapText="1"/>
    </xf>
    <xf numFmtId="2" fontId="1" fillId="0" borderId="18" xfId="0" applyNumberFormat="1" applyFont="1" applyBorder="1" applyAlignment="1">
      <alignment horizontal="left" vertical="center" wrapText="1"/>
    </xf>
    <xf numFmtId="0" fontId="1" fillId="0" borderId="18" xfId="0" applyFont="1" applyBorder="1" applyAlignment="1">
      <alignment horizontal="center" vertical="center" wrapText="1"/>
    </xf>
    <xf numFmtId="4" fontId="1" fillId="0" borderId="4" xfId="1"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2" fontId="2" fillId="0" borderId="29" xfId="0" applyNumberFormat="1" applyFont="1" applyBorder="1" applyAlignment="1">
      <alignment horizontal="center" vertical="center" wrapText="1"/>
    </xf>
    <xf numFmtId="0" fontId="4" fillId="0" borderId="0" xfId="0" applyFont="1" applyFill="1" applyAlignment="1">
      <alignment vertical="center"/>
    </xf>
    <xf numFmtId="0" fontId="0" fillId="0" borderId="0" xfId="0" applyFill="1"/>
    <xf numFmtId="2" fontId="1" fillId="0" borderId="5" xfId="0" applyNumberFormat="1" applyFont="1" applyFill="1" applyBorder="1" applyAlignment="1">
      <alignment horizontal="left" vertical="center" wrapText="1"/>
    </xf>
    <xf numFmtId="0" fontId="1" fillId="0" borderId="5" xfId="0" applyFont="1" applyFill="1" applyBorder="1" applyAlignment="1">
      <alignment horizontal="center" vertical="center" wrapText="1"/>
    </xf>
    <xf numFmtId="0" fontId="4" fillId="0" borderId="0" xfId="0" applyFont="1" applyFill="1"/>
    <xf numFmtId="0" fontId="1" fillId="0" borderId="13" xfId="0" applyNumberFormat="1" applyFont="1" applyFill="1" applyBorder="1" applyAlignment="1">
      <alignment horizontal="center" vertical="center" wrapText="1"/>
    </xf>
    <xf numFmtId="0" fontId="1" fillId="0" borderId="14" xfId="0" applyFont="1" applyFill="1" applyBorder="1" applyAlignment="1">
      <alignment vertical="center" wrapText="1"/>
    </xf>
    <xf numFmtId="2" fontId="1" fillId="0" borderId="14" xfId="0" applyNumberFormat="1" applyFont="1" applyFill="1" applyBorder="1" applyAlignment="1">
      <alignment horizontal="left" vertical="center" wrapText="1"/>
    </xf>
    <xf numFmtId="0" fontId="1" fillId="0" borderId="14" xfId="0" applyFont="1" applyFill="1" applyBorder="1" applyAlignment="1">
      <alignment horizontal="center" vertical="center" wrapText="1"/>
    </xf>
    <xf numFmtId="2" fontId="2" fillId="0" borderId="32"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2" fontId="1" fillId="0" borderId="11" xfId="0" applyNumberFormat="1" applyFont="1" applyFill="1" applyBorder="1" applyAlignment="1">
      <alignment horizontal="left" vertical="center" wrapText="1"/>
    </xf>
    <xf numFmtId="0" fontId="1" fillId="0" borderId="2" xfId="0" applyFont="1" applyFill="1" applyBorder="1" applyAlignment="1">
      <alignment vertical="center"/>
    </xf>
    <xf numFmtId="0" fontId="1" fillId="0" borderId="11" xfId="0" applyFont="1" applyBorder="1" applyAlignment="1">
      <alignment vertical="center" wrapText="1"/>
    </xf>
    <xf numFmtId="4" fontId="2" fillId="2" borderId="22" xfId="0" applyNumberFormat="1" applyFont="1" applyFill="1" applyBorder="1" applyAlignment="1">
      <alignment horizontal="center" vertical="center" wrapText="1"/>
    </xf>
    <xf numFmtId="0" fontId="1" fillId="3" borderId="3" xfId="0" applyNumberFormat="1" applyFont="1" applyFill="1" applyBorder="1" applyAlignment="1">
      <alignment horizontal="center" vertical="center" wrapText="1"/>
    </xf>
    <xf numFmtId="4" fontId="1" fillId="3" borderId="4" xfId="0" applyNumberFormat="1" applyFont="1" applyFill="1" applyBorder="1" applyAlignment="1">
      <alignment horizontal="center" vertical="center" wrapText="1"/>
    </xf>
    <xf numFmtId="2" fontId="1" fillId="3" borderId="5" xfId="0" applyNumberFormat="1" applyFont="1" applyFill="1" applyBorder="1" applyAlignment="1">
      <alignment horizontal="left" vertical="center" wrapText="1"/>
    </xf>
    <xf numFmtId="2" fontId="1" fillId="0" borderId="41" xfId="0" applyNumberFormat="1" applyFont="1" applyBorder="1" applyAlignment="1">
      <alignment horizontal="left" vertical="center" wrapText="1"/>
    </xf>
    <xf numFmtId="2" fontId="1" fillId="2" borderId="4" xfId="0" applyNumberFormat="1" applyFont="1" applyFill="1" applyBorder="1" applyAlignment="1">
      <alignment horizontal="center" vertical="center" wrapText="1"/>
    </xf>
    <xf numFmtId="0" fontId="1" fillId="0" borderId="11" xfId="0" applyFont="1" applyFill="1" applyBorder="1" applyAlignment="1">
      <alignment vertical="center" wrapText="1"/>
    </xf>
    <xf numFmtId="4" fontId="2" fillId="0" borderId="22" xfId="0" applyNumberFormat="1" applyFont="1" applyFill="1" applyBorder="1" applyAlignment="1">
      <alignment horizontal="center" vertical="center" wrapText="1"/>
    </xf>
    <xf numFmtId="0" fontId="1" fillId="0" borderId="15" xfId="0" applyFont="1" applyBorder="1" applyAlignment="1">
      <alignment vertical="center" wrapText="1"/>
    </xf>
    <xf numFmtId="0" fontId="1" fillId="0" borderId="15" xfId="0" applyFont="1" applyBorder="1" applyAlignment="1">
      <alignment horizontal="left" vertical="center" wrapText="1"/>
    </xf>
    <xf numFmtId="0" fontId="1" fillId="0" borderId="15" xfId="0" applyFont="1" applyBorder="1" applyAlignment="1">
      <alignment horizontal="center" vertical="center" wrapText="1"/>
    </xf>
    <xf numFmtId="2" fontId="1" fillId="0" borderId="2" xfId="2" applyNumberFormat="1" applyFont="1" applyFill="1" applyBorder="1" applyAlignment="1">
      <alignment horizontal="center" vertical="center" wrapText="1"/>
    </xf>
    <xf numFmtId="4" fontId="1" fillId="0" borderId="2" xfId="2" applyNumberFormat="1" applyFont="1" applyFill="1" applyBorder="1" applyAlignment="1">
      <alignment horizontal="center" wrapText="1"/>
    </xf>
    <xf numFmtId="4" fontId="1" fillId="0" borderId="2" xfId="0" applyNumberFormat="1" applyFont="1" applyFill="1" applyBorder="1" applyAlignment="1">
      <alignment horizontal="center"/>
    </xf>
    <xf numFmtId="4" fontId="2" fillId="0" borderId="2" xfId="2" applyNumberFormat="1" applyFont="1" applyFill="1" applyBorder="1" applyAlignment="1">
      <alignment horizontal="center" vertical="center" wrapText="1"/>
    </xf>
    <xf numFmtId="0" fontId="1" fillId="0" borderId="2" xfId="2" applyFont="1" applyFill="1" applyBorder="1" applyAlignment="1">
      <alignment horizontal="left" vertical="center" wrapText="1"/>
    </xf>
    <xf numFmtId="0" fontId="2" fillId="0" borderId="2" xfId="2" applyFont="1" applyFill="1" applyBorder="1" applyAlignment="1">
      <alignment vertical="center" wrapText="1"/>
    </xf>
    <xf numFmtId="0" fontId="1" fillId="0" borderId="2" xfId="2" applyFont="1" applyFill="1" applyBorder="1" applyAlignment="1">
      <alignment vertical="center" wrapText="1"/>
    </xf>
    <xf numFmtId="49" fontId="1" fillId="0" borderId="2" xfId="2" applyNumberFormat="1" applyFont="1" applyFill="1" applyBorder="1" applyAlignment="1">
      <alignment vertical="center" wrapText="1"/>
    </xf>
    <xf numFmtId="16" fontId="1" fillId="0" borderId="2" xfId="2" applyNumberFormat="1" applyFont="1" applyFill="1" applyBorder="1" applyAlignment="1">
      <alignment vertical="center" wrapText="1"/>
    </xf>
    <xf numFmtId="4" fontId="1" fillId="0" borderId="2" xfId="2" applyNumberFormat="1" applyFont="1" applyFill="1" applyBorder="1" applyAlignment="1">
      <alignment horizontal="left" vertical="center" wrapText="1"/>
    </xf>
    <xf numFmtId="2" fontId="1" fillId="0" borderId="2" xfId="2" applyNumberFormat="1" applyFont="1" applyFill="1" applyBorder="1" applyAlignment="1">
      <alignment horizontal="center" vertical="center" wrapText="1" shrinkToFit="1"/>
    </xf>
    <xf numFmtId="2" fontId="2" fillId="0" borderId="2" xfId="2" applyNumberFormat="1" applyFont="1" applyFill="1" applyBorder="1" applyAlignment="1">
      <alignment horizontal="center" vertical="center" wrapText="1"/>
    </xf>
    <xf numFmtId="14" fontId="1" fillId="0" borderId="2" xfId="2" applyNumberFormat="1" applyFont="1" applyFill="1" applyBorder="1" applyAlignment="1">
      <alignment vertical="center" wrapText="1"/>
    </xf>
    <xf numFmtId="4" fontId="1" fillId="0" borderId="2" xfId="0" applyNumberFormat="1" applyFont="1" applyFill="1" applyBorder="1" applyAlignment="1">
      <alignment vertical="center" wrapText="1"/>
    </xf>
    <xf numFmtId="0" fontId="2" fillId="0" borderId="13" xfId="2" applyFont="1" applyFill="1" applyBorder="1" applyAlignment="1">
      <alignment horizontal="center" vertical="center" wrapText="1"/>
    </xf>
    <xf numFmtId="0" fontId="2" fillId="0" borderId="14" xfId="2" applyFont="1" applyFill="1" applyBorder="1" applyAlignment="1">
      <alignment vertical="center" wrapText="1"/>
    </xf>
    <xf numFmtId="0" fontId="1" fillId="0" borderId="14" xfId="2" applyFont="1" applyFill="1" applyBorder="1" applyAlignment="1">
      <alignment horizontal="center" vertical="center" wrapText="1"/>
    </xf>
    <xf numFmtId="4" fontId="1" fillId="0" borderId="14" xfId="2" applyNumberFormat="1" applyFont="1" applyFill="1" applyBorder="1" applyAlignment="1">
      <alignment horizontal="center" vertical="center" wrapText="1"/>
    </xf>
    <xf numFmtId="0" fontId="1" fillId="0" borderId="32" xfId="2" applyFont="1" applyFill="1" applyBorder="1" applyAlignment="1">
      <alignment horizontal="center" vertical="center" wrapText="1"/>
    </xf>
    <xf numFmtId="49" fontId="1" fillId="0" borderId="1" xfId="2" applyNumberFormat="1" applyFont="1" applyFill="1" applyBorder="1" applyAlignment="1">
      <alignment horizontal="center" vertical="center" wrapText="1"/>
    </xf>
    <xf numFmtId="2" fontId="1" fillId="0" borderId="21" xfId="2" applyNumberFormat="1" applyFont="1" applyFill="1" applyBorder="1" applyAlignment="1">
      <alignment horizontal="center" vertical="center" wrapText="1"/>
    </xf>
    <xf numFmtId="0" fontId="2" fillId="0" borderId="1" xfId="2" applyFont="1" applyFill="1" applyBorder="1" applyAlignment="1">
      <alignment horizontal="center" vertical="center" wrapText="1"/>
    </xf>
    <xf numFmtId="4" fontId="4" fillId="0" borderId="21" xfId="0" applyNumberFormat="1" applyFont="1" applyFill="1" applyBorder="1" applyAlignment="1">
      <alignment horizontal="center" vertical="center" wrapText="1"/>
    </xf>
    <xf numFmtId="0" fontId="1" fillId="0" borderId="1" xfId="2" applyFont="1" applyFill="1" applyBorder="1" applyAlignment="1">
      <alignment horizontal="center" vertical="center" wrapText="1"/>
    </xf>
    <xf numFmtId="0" fontId="1" fillId="0" borderId="3" xfId="2" applyFont="1" applyFill="1" applyBorder="1" applyAlignment="1">
      <alignment horizontal="center" vertical="center" wrapText="1"/>
    </xf>
    <xf numFmtId="0" fontId="1" fillId="0" borderId="4" xfId="2" applyFont="1" applyFill="1" applyBorder="1" applyAlignment="1">
      <alignment horizontal="left" vertical="center" wrapText="1"/>
    </xf>
    <xf numFmtId="2" fontId="1" fillId="0" borderId="4" xfId="2" applyNumberFormat="1" applyFont="1" applyFill="1" applyBorder="1" applyAlignment="1">
      <alignment horizontal="center" vertical="center" wrapText="1"/>
    </xf>
    <xf numFmtId="4" fontId="1" fillId="0" borderId="4" xfId="2" applyNumberFormat="1" applyFont="1" applyFill="1" applyBorder="1" applyAlignment="1">
      <alignment horizontal="center" vertical="center" wrapText="1"/>
    </xf>
    <xf numFmtId="2" fontId="1" fillId="0" borderId="29" xfId="2" applyNumberFormat="1"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0" xfId="0" applyFont="1"/>
    <xf numFmtId="0" fontId="14" fillId="0" borderId="19" xfId="0" applyFont="1" applyBorder="1" applyAlignment="1">
      <alignment horizontal="left" wrapText="1"/>
    </xf>
    <xf numFmtId="0" fontId="14" fillId="0" borderId="0" xfId="0" applyFont="1" applyAlignment="1">
      <alignment vertical="center"/>
    </xf>
    <xf numFmtId="0" fontId="15" fillId="0" borderId="0" xfId="0" applyFont="1" applyAlignment="1">
      <alignment vertical="center"/>
    </xf>
    <xf numFmtId="0" fontId="14" fillId="0" borderId="0" xfId="0" applyFont="1" applyAlignment="1">
      <alignment horizontal="left" wrapText="1"/>
    </xf>
    <xf numFmtId="0" fontId="0" fillId="0" borderId="0" xfId="0" applyFont="1"/>
    <xf numFmtId="0" fontId="2" fillId="0" borderId="2" xfId="2" applyFont="1" applyFill="1" applyBorder="1" applyAlignment="1">
      <alignment horizontal="left" vertical="center" wrapText="1"/>
    </xf>
    <xf numFmtId="49" fontId="2" fillId="0" borderId="1" xfId="2" applyNumberFormat="1" applyFont="1" applyFill="1" applyBorder="1" applyAlignment="1">
      <alignment horizontal="center" vertical="center" wrapText="1"/>
    </xf>
    <xf numFmtId="0" fontId="2" fillId="0" borderId="2" xfId="2" applyFont="1" applyFill="1" applyBorder="1" applyAlignment="1">
      <alignment horizontal="center" vertical="center" wrapText="1"/>
    </xf>
    <xf numFmtId="0" fontId="1" fillId="0" borderId="2" xfId="2" applyFont="1" applyFill="1" applyBorder="1" applyAlignment="1">
      <alignment horizontal="center" vertical="center" wrapText="1"/>
    </xf>
    <xf numFmtId="4" fontId="1" fillId="0" borderId="2" xfId="2" applyNumberFormat="1" applyFont="1" applyFill="1" applyBorder="1" applyAlignment="1">
      <alignment horizontal="center" vertical="center" wrapText="1"/>
    </xf>
    <xf numFmtId="0" fontId="12" fillId="0" borderId="0" xfId="0" applyFont="1" applyBorder="1"/>
    <xf numFmtId="0" fontId="1" fillId="0" borderId="0" xfId="0" applyFont="1" applyAlignment="1">
      <alignment horizontal="left" vertical="center" wrapText="1"/>
    </xf>
    <xf numFmtId="0" fontId="1" fillId="0" borderId="2" xfId="0" applyFont="1" applyBorder="1" applyAlignment="1">
      <alignment horizontal="left" vertical="center"/>
    </xf>
    <xf numFmtId="0" fontId="2" fillId="0" borderId="2" xfId="0" applyFont="1" applyBorder="1" applyAlignment="1">
      <alignment horizontal="center" vertical="center"/>
    </xf>
    <xf numFmtId="0" fontId="1" fillId="3" borderId="6" xfId="2" applyFont="1" applyFill="1" applyBorder="1" applyAlignment="1">
      <alignment horizontal="center" vertical="center"/>
    </xf>
    <xf numFmtId="0" fontId="1" fillId="3" borderId="5" xfId="2" applyFont="1" applyFill="1" applyBorder="1" applyAlignment="1">
      <alignment wrapText="1"/>
    </xf>
    <xf numFmtId="0" fontId="1" fillId="3" borderId="5" xfId="2" applyFont="1" applyFill="1" applyBorder="1" applyAlignment="1">
      <alignment horizontal="left" vertical="center" wrapText="1"/>
    </xf>
    <xf numFmtId="2" fontId="1" fillId="3" borderId="5" xfId="2" applyNumberFormat="1" applyFont="1" applyFill="1" applyBorder="1" applyAlignment="1">
      <alignment horizontal="center" vertical="center" wrapText="1"/>
    </xf>
    <xf numFmtId="4" fontId="1" fillId="3" borderId="5" xfId="3" applyNumberFormat="1" applyFont="1" applyFill="1" applyBorder="1" applyAlignment="1">
      <alignment horizontal="center" vertical="center"/>
    </xf>
    <xf numFmtId="4" fontId="1" fillId="3" borderId="5" xfId="2" applyNumberFormat="1" applyFont="1" applyFill="1" applyBorder="1" applyAlignment="1">
      <alignment horizontal="center" vertical="center" wrapText="1"/>
    </xf>
    <xf numFmtId="164" fontId="2" fillId="3" borderId="20" xfId="3" applyNumberFormat="1" applyFont="1" applyFill="1" applyBorder="1" applyAlignment="1">
      <alignment horizontal="center" vertical="center"/>
    </xf>
    <xf numFmtId="0" fontId="1" fillId="3" borderId="1" xfId="2" applyFont="1" applyFill="1" applyBorder="1" applyAlignment="1">
      <alignment horizontal="center" vertical="center"/>
    </xf>
    <xf numFmtId="2" fontId="1" fillId="3" borderId="2" xfId="2" applyNumberFormat="1" applyFont="1" applyFill="1" applyBorder="1" applyAlignment="1">
      <alignment horizontal="left" vertical="center" wrapText="1"/>
    </xf>
    <xf numFmtId="2" fontId="1" fillId="3" borderId="2" xfId="2" applyNumberFormat="1" applyFont="1" applyFill="1" applyBorder="1" applyAlignment="1">
      <alignment horizontal="center" vertical="center" wrapText="1"/>
    </xf>
    <xf numFmtId="4" fontId="1" fillId="3" borderId="2" xfId="2" applyNumberFormat="1" applyFont="1" applyFill="1" applyBorder="1" applyAlignment="1">
      <alignment horizontal="center" vertical="center"/>
    </xf>
    <xf numFmtId="164" fontId="2" fillId="3" borderId="21" xfId="3" applyNumberFormat="1" applyFont="1" applyFill="1" applyBorder="1" applyAlignment="1">
      <alignment horizontal="center" vertical="center"/>
    </xf>
    <xf numFmtId="0" fontId="1" fillId="3" borderId="2" xfId="2" applyFont="1" applyFill="1" applyBorder="1" applyAlignment="1">
      <alignment wrapText="1"/>
    </xf>
    <xf numFmtId="4" fontId="1" fillId="3" borderId="2" xfId="3" applyNumberFormat="1" applyFont="1" applyFill="1" applyBorder="1" applyAlignment="1">
      <alignment horizontal="center" vertical="center"/>
    </xf>
    <xf numFmtId="0" fontId="1" fillId="3" borderId="2" xfId="2" applyFont="1" applyFill="1" applyBorder="1" applyAlignment="1">
      <alignment horizontal="left" vertical="center" wrapText="1"/>
    </xf>
    <xf numFmtId="0" fontId="1" fillId="3" borderId="2" xfId="2" applyFont="1" applyFill="1" applyBorder="1" applyAlignment="1">
      <alignment vertical="center" wrapText="1"/>
    </xf>
    <xf numFmtId="0" fontId="1" fillId="3" borderId="11" xfId="2" applyFont="1" applyFill="1" applyBorder="1" applyAlignment="1">
      <alignment vertical="center" wrapText="1"/>
    </xf>
    <xf numFmtId="0" fontId="1" fillId="3" borderId="11" xfId="2" applyFont="1" applyFill="1" applyBorder="1" applyAlignment="1">
      <alignment horizontal="left" vertical="center" wrapText="1"/>
    </xf>
    <xf numFmtId="2" fontId="1" fillId="3" borderId="11" xfId="2" applyNumberFormat="1" applyFont="1" applyFill="1" applyBorder="1" applyAlignment="1">
      <alignment horizontal="center" vertical="center" wrapText="1"/>
    </xf>
    <xf numFmtId="4" fontId="1" fillId="3" borderId="11" xfId="2" applyNumberFormat="1" applyFont="1" applyFill="1" applyBorder="1" applyAlignment="1">
      <alignment horizontal="center" vertical="center"/>
    </xf>
    <xf numFmtId="4" fontId="1" fillId="3" borderId="15" xfId="2" applyNumberFormat="1" applyFont="1" applyFill="1" applyBorder="1" applyAlignment="1">
      <alignment horizontal="center" vertical="center" wrapText="1"/>
    </xf>
    <xf numFmtId="164" fontId="2" fillId="3" borderId="22" xfId="3" applyNumberFormat="1" applyFont="1" applyFill="1" applyBorder="1" applyAlignment="1">
      <alignment horizontal="center" vertical="center"/>
    </xf>
    <xf numFmtId="2" fontId="1" fillId="3" borderId="5" xfId="2" applyNumberFormat="1" applyFont="1" applyFill="1" applyBorder="1" applyAlignment="1">
      <alignment horizontal="left" vertical="center" wrapText="1"/>
    </xf>
    <xf numFmtId="4" fontId="1" fillId="3" borderId="5" xfId="2" applyNumberFormat="1" applyFont="1" applyFill="1" applyBorder="1" applyAlignment="1">
      <alignment horizontal="center" vertical="center"/>
    </xf>
    <xf numFmtId="2" fontId="1" fillId="3" borderId="11" xfId="2" applyNumberFormat="1" applyFont="1" applyFill="1" applyBorder="1" applyAlignment="1">
      <alignment horizontal="left" vertical="center" wrapText="1"/>
    </xf>
    <xf numFmtId="0" fontId="4" fillId="3" borderId="11" xfId="2" applyFont="1" applyFill="1" applyBorder="1"/>
    <xf numFmtId="0" fontId="16" fillId="3" borderId="11" xfId="2" applyFont="1" applyFill="1" applyBorder="1" applyAlignment="1">
      <alignment horizontal="center" vertical="center"/>
    </xf>
    <xf numFmtId="4" fontId="1" fillId="3" borderId="11" xfId="2" applyNumberFormat="1" applyFont="1" applyFill="1" applyBorder="1" applyAlignment="1">
      <alignment horizontal="center" vertical="center" wrapText="1"/>
    </xf>
    <xf numFmtId="164" fontId="2" fillId="3" borderId="11" xfId="3" applyNumberFormat="1" applyFont="1" applyFill="1" applyBorder="1" applyAlignment="1">
      <alignment horizontal="center" vertical="center"/>
    </xf>
    <xf numFmtId="0" fontId="1" fillId="3" borderId="5" xfId="2" applyFont="1" applyFill="1" applyBorder="1" applyAlignment="1">
      <alignment vertical="center" wrapText="1"/>
    </xf>
    <xf numFmtId="0" fontId="1" fillId="3" borderId="12" xfId="2" applyFont="1" applyFill="1" applyBorder="1" applyAlignment="1">
      <alignment horizontal="center" vertical="center"/>
    </xf>
    <xf numFmtId="0" fontId="4" fillId="3" borderId="40" xfId="2" applyFont="1" applyFill="1" applyBorder="1"/>
    <xf numFmtId="2" fontId="4" fillId="3" borderId="19" xfId="2" applyNumberFormat="1" applyFont="1" applyFill="1" applyBorder="1" applyAlignment="1">
      <alignment horizontal="center"/>
    </xf>
    <xf numFmtId="0" fontId="4" fillId="3" borderId="2" xfId="2" applyFont="1" applyFill="1" applyBorder="1" applyAlignment="1">
      <alignment horizontal="left" vertical="center" wrapText="1"/>
    </xf>
    <xf numFmtId="0" fontId="4" fillId="3" borderId="2" xfId="2" applyFont="1" applyFill="1" applyBorder="1" applyAlignment="1">
      <alignment horizontal="left" vertical="center"/>
    </xf>
    <xf numFmtId="4" fontId="1" fillId="3" borderId="2" xfId="2" applyNumberFormat="1" applyFont="1" applyFill="1" applyBorder="1" applyAlignment="1">
      <alignment horizontal="center" vertical="center" wrapText="1"/>
    </xf>
    <xf numFmtId="0" fontId="1" fillId="3" borderId="5" xfId="2" applyFont="1" applyFill="1" applyBorder="1" applyAlignment="1">
      <alignment horizontal="left" wrapText="1"/>
    </xf>
    <xf numFmtId="0" fontId="4" fillId="3" borderId="33" xfId="2" applyFont="1" applyFill="1" applyBorder="1"/>
    <xf numFmtId="2" fontId="16" fillId="3" borderId="35" xfId="2" applyNumberFormat="1" applyFont="1" applyFill="1" applyBorder="1" applyAlignment="1">
      <alignment horizontal="center" vertical="center"/>
    </xf>
    <xf numFmtId="2" fontId="1" fillId="0" borderId="5" xfId="0" applyNumberFormat="1" applyFont="1" applyBorder="1" applyAlignment="1">
      <alignment horizontal="left" vertical="center" wrapText="1"/>
    </xf>
    <xf numFmtId="4" fontId="1" fillId="0" borderId="2" xfId="2" applyNumberFormat="1" applyFont="1" applyFill="1" applyBorder="1" applyAlignment="1">
      <alignment horizontal="center" vertical="center" wrapText="1"/>
    </xf>
    <xf numFmtId="2" fontId="1" fillId="0" borderId="5" xfId="0" applyNumberFormat="1" applyFont="1" applyBorder="1" applyAlignment="1">
      <alignment horizontal="left" vertical="top" wrapText="1"/>
    </xf>
    <xf numFmtId="2" fontId="1" fillId="2" borderId="15" xfId="0" applyNumberFormat="1" applyFont="1" applyFill="1" applyBorder="1" applyAlignment="1">
      <alignment horizontal="center" vertical="center" wrapText="1"/>
    </xf>
    <xf numFmtId="2" fontId="1" fillId="2" borderId="5" xfId="0" applyNumberFormat="1" applyFont="1" applyFill="1" applyBorder="1" applyAlignment="1">
      <alignment horizontal="center" vertical="center" wrapText="1"/>
    </xf>
    <xf numFmtId="43" fontId="2" fillId="0" borderId="20" xfId="1" applyFont="1" applyBorder="1" applyAlignment="1">
      <alignment horizontal="center" vertical="center"/>
    </xf>
    <xf numFmtId="0" fontId="9" fillId="0" borderId="11" xfId="0" applyFont="1" applyFill="1" applyBorder="1" applyAlignment="1">
      <alignment vertical="center" wrapText="1"/>
    </xf>
    <xf numFmtId="0" fontId="9" fillId="0" borderId="11" xfId="0" applyFont="1" applyFill="1" applyBorder="1" applyAlignment="1">
      <alignment horizontal="center" vertical="center" wrapText="1"/>
    </xf>
    <xf numFmtId="2" fontId="1" fillId="0" borderId="5" xfId="0" applyNumberFormat="1" applyFont="1" applyBorder="1" applyAlignment="1">
      <alignment horizontal="left" vertical="center" wrapText="1"/>
    </xf>
    <xf numFmtId="49" fontId="9" fillId="0" borderId="12" xfId="0" applyNumberFormat="1" applyFont="1" applyBorder="1" applyAlignment="1">
      <alignment horizontal="center" vertical="center"/>
    </xf>
    <xf numFmtId="0" fontId="1" fillId="0" borderId="30" xfId="0" applyFont="1" applyBorder="1" applyAlignment="1">
      <alignment horizontal="center" vertical="center"/>
    </xf>
    <xf numFmtId="0" fontId="1" fillId="0" borderId="15" xfId="0" applyFont="1" applyFill="1" applyBorder="1" applyAlignment="1">
      <alignment horizontal="center" vertical="center"/>
    </xf>
    <xf numFmtId="2" fontId="1" fillId="0" borderId="15" xfId="0" applyNumberFormat="1" applyFont="1" applyBorder="1" applyAlignment="1">
      <alignment horizontal="center" vertical="center"/>
    </xf>
    <xf numFmtId="0" fontId="1" fillId="0" borderId="42" xfId="0" applyFont="1" applyBorder="1" applyAlignment="1">
      <alignment vertical="center"/>
    </xf>
    <xf numFmtId="2" fontId="1" fillId="0" borderId="42" xfId="0" applyNumberFormat="1" applyFont="1" applyFill="1" applyBorder="1" applyAlignment="1">
      <alignment horizontal="center" vertical="center" wrapText="1"/>
    </xf>
    <xf numFmtId="0" fontId="6" fillId="6" borderId="7"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9" xfId="0" applyFont="1" applyFill="1" applyBorder="1" applyAlignment="1">
      <alignment horizontal="center" vertical="center"/>
    </xf>
    <xf numFmtId="0" fontId="14" fillId="0" borderId="0" xfId="0" applyFont="1" applyFill="1" applyBorder="1" applyAlignment="1">
      <alignment horizontal="left" vertical="center" wrapText="1"/>
    </xf>
    <xf numFmtId="4" fontId="1" fillId="0" borderId="11" xfId="2" applyNumberFormat="1" applyFont="1" applyFill="1" applyBorder="1" applyAlignment="1">
      <alignment horizontal="center" vertical="center" wrapText="1"/>
    </xf>
    <xf numFmtId="4" fontId="1" fillId="0" borderId="5" xfId="2" applyNumberFormat="1" applyFont="1" applyFill="1" applyBorder="1" applyAlignment="1">
      <alignment horizontal="center" vertical="center" wrapText="1"/>
    </xf>
    <xf numFmtId="2" fontId="1" fillId="0" borderId="22" xfId="2" applyNumberFormat="1" applyFont="1" applyFill="1" applyBorder="1" applyAlignment="1">
      <alignment horizontal="center" vertical="center" wrapText="1"/>
    </xf>
    <xf numFmtId="2" fontId="1" fillId="0" borderId="20" xfId="2" applyNumberFormat="1" applyFont="1" applyFill="1" applyBorder="1" applyAlignment="1">
      <alignment horizontal="center" vertical="center" wrapText="1"/>
    </xf>
    <xf numFmtId="49" fontId="2" fillId="0" borderId="1" xfId="2" applyNumberFormat="1" applyFont="1" applyFill="1" applyBorder="1" applyAlignment="1">
      <alignment horizontal="center" vertical="center" wrapText="1"/>
    </xf>
    <xf numFmtId="0" fontId="2" fillId="0" borderId="2" xfId="2" applyFont="1" applyFill="1" applyBorder="1" applyAlignment="1">
      <alignment horizontal="center" vertical="center" wrapText="1"/>
    </xf>
    <xf numFmtId="0" fontId="1" fillId="0" borderId="2" xfId="2" applyFont="1" applyFill="1" applyBorder="1" applyAlignment="1">
      <alignment horizontal="center" vertical="center" wrapText="1"/>
    </xf>
    <xf numFmtId="4" fontId="1" fillId="0" borderId="2" xfId="2" applyNumberFormat="1" applyFont="1" applyFill="1" applyBorder="1" applyAlignment="1">
      <alignment horizontal="center" vertical="center" wrapText="1"/>
    </xf>
    <xf numFmtId="0" fontId="2" fillId="0" borderId="2" xfId="2" applyFont="1" applyFill="1" applyBorder="1" applyAlignment="1">
      <alignment horizontal="left" vertical="center" wrapText="1"/>
    </xf>
    <xf numFmtId="0" fontId="1" fillId="0" borderId="0" xfId="0" applyFont="1" applyAlignment="1">
      <alignment horizontal="left"/>
    </xf>
    <xf numFmtId="2" fontId="1" fillId="0" borderId="43" xfId="0" applyNumberFormat="1" applyFont="1" applyBorder="1" applyAlignment="1">
      <alignment horizontal="left" vertical="center" wrapText="1"/>
    </xf>
    <xf numFmtId="2" fontId="1" fillId="0" borderId="41" xfId="0" applyNumberFormat="1" applyFont="1" applyBorder="1" applyAlignment="1">
      <alignment horizontal="left"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4" borderId="24"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6"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6" xfId="0" applyFont="1" applyFill="1" applyBorder="1" applyAlignment="1">
      <alignment horizontal="center" vertical="center"/>
    </xf>
    <xf numFmtId="2" fontId="1" fillId="0" borderId="33" xfId="0" applyNumberFormat="1" applyFont="1" applyBorder="1" applyAlignment="1">
      <alignment horizontal="left" vertical="center" wrapText="1"/>
    </xf>
    <xf numFmtId="2" fontId="1" fillId="0" borderId="34" xfId="0" applyNumberFormat="1" applyFont="1" applyBorder="1" applyAlignment="1">
      <alignment horizontal="left"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2" fontId="1" fillId="0" borderId="33" xfId="0" applyNumberFormat="1" applyFont="1" applyBorder="1" applyAlignment="1">
      <alignment horizontal="left" vertical="top" wrapText="1"/>
    </xf>
    <xf numFmtId="2" fontId="1" fillId="0" borderId="35" xfId="0" applyNumberFormat="1" applyFont="1" applyBorder="1" applyAlignment="1">
      <alignment horizontal="left" vertical="top" wrapText="1"/>
    </xf>
    <xf numFmtId="2" fontId="1" fillId="0" borderId="36" xfId="0" applyNumberFormat="1" applyFont="1" applyBorder="1" applyAlignment="1">
      <alignment horizontal="left" vertical="top" wrapText="1"/>
    </xf>
    <xf numFmtId="2" fontId="1" fillId="0" borderId="35" xfId="0" applyNumberFormat="1" applyFont="1" applyBorder="1" applyAlignment="1">
      <alignment horizontal="left" vertical="center" wrapText="1"/>
    </xf>
    <xf numFmtId="2" fontId="1" fillId="0" borderId="36" xfId="0" applyNumberFormat="1" applyFont="1" applyBorder="1" applyAlignment="1">
      <alignment horizontal="left" vertical="center" wrapText="1"/>
    </xf>
    <xf numFmtId="2" fontId="5" fillId="0" borderId="33" xfId="0" applyNumberFormat="1" applyFont="1" applyBorder="1" applyAlignment="1">
      <alignment horizontal="left" vertical="center" wrapText="1"/>
    </xf>
    <xf numFmtId="2" fontId="5" fillId="0" borderId="35" xfId="0" applyNumberFormat="1" applyFont="1" applyBorder="1" applyAlignment="1">
      <alignment horizontal="left" vertical="center" wrapText="1"/>
    </xf>
    <xf numFmtId="2" fontId="5" fillId="0" borderId="36" xfId="0" applyNumberFormat="1" applyFont="1" applyBorder="1" applyAlignment="1">
      <alignment horizontal="left" vertical="center" wrapText="1"/>
    </xf>
    <xf numFmtId="0" fontId="9" fillId="0" borderId="11" xfId="0" applyFont="1" applyFill="1" applyBorder="1" applyAlignment="1">
      <alignment vertical="center" wrapText="1"/>
    </xf>
    <xf numFmtId="0" fontId="11" fillId="0" borderId="15" xfId="0" applyFont="1" applyBorder="1" applyAlignment="1">
      <alignment vertical="center" wrapText="1"/>
    </xf>
    <xf numFmtId="0" fontId="11" fillId="0" borderId="5" xfId="0" applyFont="1" applyBorder="1" applyAlignment="1">
      <alignment vertical="center" wrapText="1"/>
    </xf>
    <xf numFmtId="0" fontId="9" fillId="0" borderId="5" xfId="0" applyFont="1" applyFill="1" applyBorder="1" applyAlignment="1">
      <alignment vertical="center" wrapText="1"/>
    </xf>
    <xf numFmtId="0" fontId="2" fillId="7" borderId="7"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9" xfId="0" applyFont="1" applyFill="1" applyBorder="1" applyAlignment="1">
      <alignment horizontal="center" vertical="center"/>
    </xf>
    <xf numFmtId="0" fontId="2" fillId="7" borderId="24" xfId="0" applyFont="1" applyFill="1" applyBorder="1" applyAlignment="1">
      <alignment horizontal="center" vertical="center" wrapText="1"/>
    </xf>
    <xf numFmtId="0" fontId="2" fillId="7" borderId="25" xfId="0" applyFont="1" applyFill="1" applyBorder="1" applyAlignment="1">
      <alignment horizontal="center" vertical="center" wrapText="1"/>
    </xf>
    <xf numFmtId="0" fontId="2" fillId="7" borderId="26" xfId="0" applyFont="1" applyFill="1" applyBorder="1" applyAlignment="1">
      <alignment horizontal="center" vertical="center" wrapText="1"/>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15" fillId="4" borderId="24" xfId="2" applyFont="1" applyFill="1" applyBorder="1" applyAlignment="1">
      <alignment horizontal="center" vertical="center"/>
    </xf>
    <xf numFmtId="0" fontId="15" fillId="4" borderId="25" xfId="2" applyFont="1" applyFill="1" applyBorder="1" applyAlignment="1">
      <alignment horizontal="center" vertical="center"/>
    </xf>
    <xf numFmtId="0" fontId="15" fillId="4" borderId="26" xfId="2" applyFont="1" applyFill="1" applyBorder="1" applyAlignment="1">
      <alignment horizontal="center" vertical="center"/>
    </xf>
    <xf numFmtId="0" fontId="2" fillId="4" borderId="2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5" xfId="0" applyFont="1" applyFill="1" applyBorder="1" applyAlignment="1">
      <alignment vertical="center" wrapText="1"/>
    </xf>
    <xf numFmtId="0" fontId="2" fillId="5" borderId="24" xfId="2" applyFont="1" applyFill="1" applyBorder="1" applyAlignment="1">
      <alignment horizontal="center" vertical="center"/>
    </xf>
    <xf numFmtId="0" fontId="2" fillId="5" borderId="25" xfId="2" applyFont="1" applyFill="1" applyBorder="1" applyAlignment="1">
      <alignment horizontal="center" vertical="center"/>
    </xf>
    <xf numFmtId="0" fontId="2" fillId="5" borderId="26" xfId="2" applyFont="1" applyFill="1" applyBorder="1" applyAlignment="1">
      <alignment horizontal="center" vertical="center"/>
    </xf>
    <xf numFmtId="0" fontId="6" fillId="6" borderId="7" xfId="2" applyFont="1" applyFill="1" applyBorder="1" applyAlignment="1">
      <alignment horizontal="center" vertical="center"/>
    </xf>
    <xf numFmtId="0" fontId="6" fillId="6" borderId="8" xfId="2" applyFont="1" applyFill="1" applyBorder="1" applyAlignment="1">
      <alignment horizontal="center" vertical="center"/>
    </xf>
    <xf numFmtId="0" fontId="6" fillId="6" borderId="9" xfId="2" applyFont="1" applyFill="1" applyBorder="1" applyAlignment="1">
      <alignment horizontal="center" vertical="center"/>
    </xf>
    <xf numFmtId="2" fontId="15" fillId="5" borderId="7" xfId="2" applyNumberFormat="1" applyFont="1" applyFill="1" applyBorder="1" applyAlignment="1">
      <alignment horizontal="center" vertical="center" wrapText="1"/>
    </xf>
    <xf numFmtId="2" fontId="15" fillId="5" borderId="8" xfId="2" applyNumberFormat="1" applyFont="1" applyFill="1" applyBorder="1" applyAlignment="1">
      <alignment horizontal="center" vertical="center" wrapText="1"/>
    </xf>
    <xf numFmtId="2" fontId="15" fillId="5" borderId="9" xfId="2" applyNumberFormat="1" applyFont="1" applyFill="1" applyBorder="1" applyAlignment="1">
      <alignment horizontal="center" vertical="center" wrapText="1"/>
    </xf>
    <xf numFmtId="0" fontId="1" fillId="5" borderId="25" xfId="2" applyFont="1" applyFill="1" applyBorder="1" applyAlignment="1">
      <alignment horizontal="center" vertical="center"/>
    </xf>
    <xf numFmtId="0" fontId="1" fillId="5" borderId="26" xfId="2" applyFont="1" applyFill="1" applyBorder="1" applyAlignment="1">
      <alignment horizontal="center" vertical="center"/>
    </xf>
    <xf numFmtId="0" fontId="1" fillId="0" borderId="0" xfId="0" applyFont="1" applyAlignment="1">
      <alignment horizontal="left" vertical="center" wrapText="1"/>
    </xf>
    <xf numFmtId="0" fontId="6" fillId="6" borderId="24" xfId="0" applyNumberFormat="1" applyFont="1" applyFill="1" applyBorder="1" applyAlignment="1">
      <alignment horizontal="center" vertical="center" wrapText="1"/>
    </xf>
    <xf numFmtId="0" fontId="6" fillId="6" borderId="25" xfId="0" applyNumberFormat="1" applyFont="1" applyFill="1" applyBorder="1" applyAlignment="1">
      <alignment horizontal="center" vertical="center" wrapText="1"/>
    </xf>
    <xf numFmtId="0" fontId="6" fillId="6" borderId="26" xfId="0" applyNumberFormat="1" applyFont="1" applyFill="1" applyBorder="1" applyAlignment="1">
      <alignment horizontal="center" vertical="center" wrapText="1"/>
    </xf>
    <xf numFmtId="0" fontId="6" fillId="0" borderId="0" xfId="0" applyFont="1" applyBorder="1" applyAlignment="1">
      <alignment horizontal="center" vertical="center"/>
    </xf>
    <xf numFmtId="2" fontId="2" fillId="4" borderId="39" xfId="0" applyNumberFormat="1" applyFont="1" applyFill="1" applyBorder="1" applyAlignment="1">
      <alignment horizontal="center" vertical="center" wrapText="1"/>
    </xf>
    <xf numFmtId="2" fontId="2" fillId="4" borderId="37" xfId="0" applyNumberFormat="1" applyFont="1" applyFill="1" applyBorder="1" applyAlignment="1">
      <alignment horizontal="center" vertical="center" wrapText="1"/>
    </xf>
    <xf numFmtId="2" fontId="2" fillId="4" borderId="38" xfId="0" applyNumberFormat="1" applyFont="1" applyFill="1" applyBorder="1" applyAlignment="1">
      <alignment horizontal="center" vertical="center" wrapText="1"/>
    </xf>
    <xf numFmtId="2" fontId="2" fillId="4" borderId="24" xfId="0" applyNumberFormat="1" applyFont="1" applyFill="1" applyBorder="1" applyAlignment="1">
      <alignment horizontal="center" vertical="center" wrapText="1"/>
    </xf>
    <xf numFmtId="2" fontId="2" fillId="4" borderId="25" xfId="0" applyNumberFormat="1" applyFont="1" applyFill="1" applyBorder="1" applyAlignment="1">
      <alignment horizontal="center" vertical="center" wrapText="1"/>
    </xf>
    <xf numFmtId="2" fontId="2" fillId="4" borderId="26" xfId="0" applyNumberFormat="1" applyFont="1" applyFill="1" applyBorder="1" applyAlignment="1">
      <alignment horizontal="center" vertical="center" wrapText="1"/>
    </xf>
    <xf numFmtId="2" fontId="1" fillId="7" borderId="7" xfId="0" applyNumberFormat="1" applyFont="1" applyFill="1" applyBorder="1" applyAlignment="1">
      <alignment horizontal="center" vertical="center" wrapText="1"/>
    </xf>
    <xf numFmtId="2" fontId="1" fillId="7" borderId="8" xfId="0" applyNumberFormat="1" applyFont="1" applyFill="1" applyBorder="1" applyAlignment="1">
      <alignment horizontal="center" vertical="center" wrapText="1"/>
    </xf>
    <xf numFmtId="2" fontId="1" fillId="7" borderId="9" xfId="0" applyNumberFormat="1" applyFont="1" applyFill="1" applyBorder="1" applyAlignment="1">
      <alignment horizontal="center" vertical="center" wrapText="1"/>
    </xf>
    <xf numFmtId="0" fontId="8" fillId="7" borderId="24" xfId="0" applyFont="1" applyFill="1" applyBorder="1" applyAlignment="1">
      <alignment horizontal="center" vertical="center" wrapText="1"/>
    </xf>
    <xf numFmtId="0" fontId="8" fillId="7" borderId="25" xfId="0" applyFont="1" applyFill="1" applyBorder="1" applyAlignment="1">
      <alignment horizontal="center" vertical="center" wrapText="1"/>
    </xf>
    <xf numFmtId="0" fontId="8" fillId="7" borderId="26" xfId="0" applyFont="1" applyFill="1" applyBorder="1" applyAlignment="1">
      <alignment horizontal="center" vertical="center" wrapText="1"/>
    </xf>
  </cellXfs>
  <cellStyles count="4">
    <cellStyle name="Обычный" xfId="0" builtinId="0"/>
    <cellStyle name="Обычный 2" xfId="2"/>
    <cellStyle name="Финансовый" xfId="1" builtinId="3"/>
    <cellStyle name="Финансовый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022"/>
  <sheetViews>
    <sheetView tabSelected="1" topLeftCell="A22" zoomScale="70" zoomScaleNormal="70" workbookViewId="0">
      <selection activeCell="C2" sqref="C2"/>
    </sheetView>
  </sheetViews>
  <sheetFormatPr defaultRowHeight="15.75" x14ac:dyDescent="0.25"/>
  <cols>
    <col min="1" max="1" width="1.5703125" customWidth="1"/>
    <col min="2" max="2" width="8.85546875" style="181" customWidth="1"/>
    <col min="3" max="3" width="55.85546875" style="181" customWidth="1"/>
    <col min="4" max="4" width="31.42578125" style="184" customWidth="1"/>
    <col min="5" max="5" width="16.140625" style="181" customWidth="1"/>
    <col min="6" max="7" width="14.140625" style="182" customWidth="1"/>
    <col min="8" max="8" width="15.7109375" style="183" customWidth="1"/>
    <col min="9" max="9" width="15.140625" style="20" customWidth="1"/>
    <col min="10" max="11" width="16.28515625" customWidth="1"/>
    <col min="12" max="12" width="19.7109375" customWidth="1"/>
  </cols>
  <sheetData>
    <row r="1" spans="2:10" x14ac:dyDescent="0.25">
      <c r="B1" s="34"/>
      <c r="C1" s="34"/>
      <c r="D1" s="35"/>
      <c r="E1" s="340" t="s">
        <v>3015</v>
      </c>
      <c r="F1" s="340"/>
      <c r="G1" s="340"/>
      <c r="H1" s="340"/>
    </row>
    <row r="2" spans="2:10" ht="54.75" customHeight="1" x14ac:dyDescent="0.25">
      <c r="B2" s="34"/>
      <c r="C2" s="34"/>
      <c r="D2" s="35"/>
      <c r="E2" s="399" t="s">
        <v>3013</v>
      </c>
      <c r="F2" s="399"/>
      <c r="G2" s="399"/>
      <c r="H2" s="399"/>
    </row>
    <row r="3" spans="2:10" x14ac:dyDescent="0.25">
      <c r="B3" s="34"/>
      <c r="C3" s="34"/>
      <c r="D3" s="35"/>
      <c r="E3" s="270"/>
      <c r="F3" s="270"/>
      <c r="G3" s="270"/>
      <c r="H3" s="270"/>
    </row>
    <row r="4" spans="2:10" x14ac:dyDescent="0.25">
      <c r="B4" s="34"/>
      <c r="C4" s="34"/>
      <c r="D4" s="35"/>
      <c r="E4" s="399"/>
      <c r="F4" s="399"/>
      <c r="G4" s="399"/>
      <c r="H4" s="399"/>
    </row>
    <row r="5" spans="2:10" ht="33.75" customHeight="1" thickBot="1" x14ac:dyDescent="0.3">
      <c r="B5" s="403" t="s">
        <v>1252</v>
      </c>
      <c r="C5" s="403"/>
      <c r="D5" s="403"/>
      <c r="E5" s="403"/>
      <c r="F5" s="403"/>
      <c r="G5" s="403"/>
      <c r="H5" s="403"/>
    </row>
    <row r="6" spans="2:10" ht="33.75" customHeight="1" thickBot="1" x14ac:dyDescent="0.3">
      <c r="B6" s="400" t="s">
        <v>2949</v>
      </c>
      <c r="C6" s="401"/>
      <c r="D6" s="401"/>
      <c r="E6" s="401"/>
      <c r="F6" s="401"/>
      <c r="G6" s="401"/>
      <c r="H6" s="402"/>
    </row>
    <row r="7" spans="2:10" ht="33.75" customHeight="1" thickBot="1" x14ac:dyDescent="0.3">
      <c r="B7" s="381" t="s">
        <v>2992</v>
      </c>
      <c r="C7" s="382"/>
      <c r="D7" s="382"/>
      <c r="E7" s="382"/>
      <c r="F7" s="382"/>
      <c r="G7" s="382"/>
      <c r="H7" s="383"/>
    </row>
    <row r="8" spans="2:10" ht="49.5" customHeight="1" thickBot="1" x14ac:dyDescent="0.3">
      <c r="B8" s="8" t="s">
        <v>0</v>
      </c>
      <c r="C8" s="7" t="s">
        <v>1</v>
      </c>
      <c r="D8" s="7" t="s">
        <v>33</v>
      </c>
      <c r="E8" s="7" t="s">
        <v>2</v>
      </c>
      <c r="F8" s="7" t="s">
        <v>3</v>
      </c>
      <c r="G8" s="7" t="s">
        <v>4</v>
      </c>
      <c r="H8" s="16" t="s">
        <v>5</v>
      </c>
    </row>
    <row r="9" spans="2:10" ht="33.75" customHeight="1" x14ac:dyDescent="0.25">
      <c r="B9" s="36">
        <v>1</v>
      </c>
      <c r="C9" s="37" t="s">
        <v>2947</v>
      </c>
      <c r="D9" s="272"/>
      <c r="E9" s="97" t="s">
        <v>1585</v>
      </c>
      <c r="F9" s="97">
        <v>250.77</v>
      </c>
      <c r="G9" s="40">
        <f t="shared" ref="G9:G10" si="0">ROUND(F9*0.2,2)</f>
        <v>50.15</v>
      </c>
      <c r="H9" s="41">
        <f>F9+G9</f>
        <v>300.92</v>
      </c>
    </row>
    <row r="10" spans="2:10" ht="33.75" customHeight="1" x14ac:dyDescent="0.25">
      <c r="B10" s="36">
        <v>2</v>
      </c>
      <c r="C10" s="37" t="s">
        <v>2948</v>
      </c>
      <c r="D10" s="272"/>
      <c r="E10" s="97" t="s">
        <v>2114</v>
      </c>
      <c r="F10" s="97">
        <v>141.74</v>
      </c>
      <c r="G10" s="40">
        <f t="shared" si="0"/>
        <v>28.35</v>
      </c>
      <c r="H10" s="41">
        <f>F10+G10</f>
        <v>170.09</v>
      </c>
    </row>
    <row r="11" spans="2:10" ht="33.75" customHeight="1" thickBot="1" x14ac:dyDescent="0.3">
      <c r="B11" s="42">
        <v>3</v>
      </c>
      <c r="C11" s="271" t="s">
        <v>2803</v>
      </c>
      <c r="D11" s="272"/>
      <c r="E11" s="97" t="s">
        <v>2770</v>
      </c>
      <c r="F11" s="97">
        <v>2</v>
      </c>
      <c r="G11" s="40"/>
      <c r="H11" s="45"/>
    </row>
    <row r="12" spans="2:10" ht="21.75" customHeight="1" thickBot="1" x14ac:dyDescent="0.3">
      <c r="B12" s="381" t="s">
        <v>883</v>
      </c>
      <c r="C12" s="382"/>
      <c r="D12" s="382"/>
      <c r="E12" s="382"/>
      <c r="F12" s="382"/>
      <c r="G12" s="382"/>
      <c r="H12" s="383"/>
    </row>
    <row r="13" spans="2:10" ht="48" thickBot="1" x14ac:dyDescent="0.3">
      <c r="B13" s="8" t="s">
        <v>0</v>
      </c>
      <c r="C13" s="7" t="s">
        <v>1</v>
      </c>
      <c r="D13" s="4" t="s">
        <v>33</v>
      </c>
      <c r="E13" s="7" t="s">
        <v>2</v>
      </c>
      <c r="F13" s="7" t="s">
        <v>3</v>
      </c>
      <c r="G13" s="7" t="s">
        <v>4</v>
      </c>
      <c r="H13" s="16" t="s">
        <v>5</v>
      </c>
    </row>
    <row r="14" spans="2:10" ht="27.75" customHeight="1" x14ac:dyDescent="0.25">
      <c r="B14" s="36">
        <v>1</v>
      </c>
      <c r="C14" s="37" t="s">
        <v>6</v>
      </c>
      <c r="D14" s="38" t="s">
        <v>34</v>
      </c>
      <c r="E14" s="39" t="s">
        <v>7</v>
      </c>
      <c r="F14" s="40">
        <v>156.08000000000001</v>
      </c>
      <c r="G14" s="40">
        <f>ROUND(F14*0.2,2)</f>
        <v>31.22</v>
      </c>
      <c r="H14" s="41">
        <f>F14+G14</f>
        <v>187.3</v>
      </c>
      <c r="J14" s="24"/>
    </row>
    <row r="15" spans="2:10" ht="31.5" x14ac:dyDescent="0.25">
      <c r="B15" s="42">
        <f>1+B14</f>
        <v>2</v>
      </c>
      <c r="C15" s="37" t="s">
        <v>984</v>
      </c>
      <c r="D15" s="43" t="s">
        <v>35</v>
      </c>
      <c r="E15" s="44" t="s">
        <v>7</v>
      </c>
      <c r="F15" s="40">
        <v>236.23</v>
      </c>
      <c r="G15" s="40">
        <f t="shared" ref="G15:G78" si="1">ROUND(F15*0.2,2)</f>
        <v>47.25</v>
      </c>
      <c r="H15" s="45">
        <f>F15+G15</f>
        <v>283.48</v>
      </c>
      <c r="J15" s="24"/>
    </row>
    <row r="16" spans="2:10" ht="31.5" x14ac:dyDescent="0.25">
      <c r="B16" s="42">
        <f>1+B15</f>
        <v>3</v>
      </c>
      <c r="C16" s="37" t="s">
        <v>8</v>
      </c>
      <c r="D16" s="37" t="s">
        <v>35</v>
      </c>
      <c r="E16" s="44" t="s">
        <v>7</v>
      </c>
      <c r="F16" s="46">
        <v>258.12</v>
      </c>
      <c r="G16" s="40">
        <f t="shared" si="1"/>
        <v>51.62</v>
      </c>
      <c r="H16" s="45">
        <f t="shared" ref="H16:H79" si="2">F16+G16</f>
        <v>309.74</v>
      </c>
      <c r="J16" s="24"/>
    </row>
    <row r="17" spans="2:10" ht="47.25" x14ac:dyDescent="0.25">
      <c r="B17" s="42">
        <f t="shared" ref="B17:B81" si="3">1+B16</f>
        <v>4</v>
      </c>
      <c r="C17" s="37" t="s">
        <v>9</v>
      </c>
      <c r="D17" s="37" t="s">
        <v>36</v>
      </c>
      <c r="E17" s="44" t="s">
        <v>7</v>
      </c>
      <c r="F17" s="46">
        <v>426.08</v>
      </c>
      <c r="G17" s="40">
        <f t="shared" si="1"/>
        <v>85.22</v>
      </c>
      <c r="H17" s="45">
        <f t="shared" si="2"/>
        <v>511.29999999999995</v>
      </c>
      <c r="J17" s="24"/>
    </row>
    <row r="18" spans="2:10" x14ac:dyDescent="0.25">
      <c r="B18" s="42">
        <f t="shared" si="3"/>
        <v>5</v>
      </c>
      <c r="C18" s="37" t="s">
        <v>10</v>
      </c>
      <c r="D18" s="37" t="s">
        <v>41</v>
      </c>
      <c r="E18" s="44" t="s">
        <v>7</v>
      </c>
      <c r="F18" s="46">
        <v>114.78</v>
      </c>
      <c r="G18" s="40">
        <f t="shared" si="1"/>
        <v>22.96</v>
      </c>
      <c r="H18" s="45">
        <f t="shared" si="2"/>
        <v>137.74</v>
      </c>
      <c r="J18" s="24"/>
    </row>
    <row r="19" spans="2:10" x14ac:dyDescent="0.25">
      <c r="B19" s="42">
        <f t="shared" si="3"/>
        <v>6</v>
      </c>
      <c r="C19" s="37" t="s">
        <v>11</v>
      </c>
      <c r="D19" s="37" t="s">
        <v>37</v>
      </c>
      <c r="E19" s="44" t="s">
        <v>7</v>
      </c>
      <c r="F19" s="46">
        <v>130.65</v>
      </c>
      <c r="G19" s="40">
        <f t="shared" si="1"/>
        <v>26.13</v>
      </c>
      <c r="H19" s="45">
        <f t="shared" si="2"/>
        <v>156.78</v>
      </c>
      <c r="J19" s="24"/>
    </row>
    <row r="20" spans="2:10" ht="31.5" x14ac:dyDescent="0.25">
      <c r="B20" s="42">
        <f t="shared" si="3"/>
        <v>7</v>
      </c>
      <c r="C20" s="37" t="s">
        <v>12</v>
      </c>
      <c r="D20" s="37" t="s">
        <v>38</v>
      </c>
      <c r="E20" s="44" t="s">
        <v>7</v>
      </c>
      <c r="F20" s="46">
        <v>159.74</v>
      </c>
      <c r="G20" s="40">
        <f t="shared" si="1"/>
        <v>31.95</v>
      </c>
      <c r="H20" s="45">
        <f t="shared" si="2"/>
        <v>191.69</v>
      </c>
      <c r="J20" s="24"/>
    </row>
    <row r="21" spans="2:10" ht="31.5" x14ac:dyDescent="0.25">
      <c r="B21" s="42">
        <f t="shared" si="3"/>
        <v>8</v>
      </c>
      <c r="C21" s="47" t="s">
        <v>13</v>
      </c>
      <c r="D21" s="47" t="s">
        <v>39</v>
      </c>
      <c r="E21" s="44" t="s">
        <v>7</v>
      </c>
      <c r="F21" s="48">
        <v>354.59</v>
      </c>
      <c r="G21" s="40">
        <f t="shared" si="1"/>
        <v>70.92</v>
      </c>
      <c r="H21" s="45">
        <f t="shared" si="2"/>
        <v>425.51</v>
      </c>
      <c r="J21" s="24"/>
    </row>
    <row r="22" spans="2:10" x14ac:dyDescent="0.25">
      <c r="B22" s="42">
        <f t="shared" si="3"/>
        <v>9</v>
      </c>
      <c r="C22" s="37" t="s">
        <v>14</v>
      </c>
      <c r="D22" s="37" t="s">
        <v>40</v>
      </c>
      <c r="E22" s="44" t="s">
        <v>7</v>
      </c>
      <c r="F22" s="48">
        <v>2073.44</v>
      </c>
      <c r="G22" s="40">
        <f t="shared" si="1"/>
        <v>414.69</v>
      </c>
      <c r="H22" s="45">
        <f t="shared" si="2"/>
        <v>2488.13</v>
      </c>
      <c r="J22" s="24"/>
    </row>
    <row r="23" spans="2:10" x14ac:dyDescent="0.25">
      <c r="B23" s="42">
        <f t="shared" si="3"/>
        <v>10</v>
      </c>
      <c r="C23" s="37" t="s">
        <v>15</v>
      </c>
      <c r="D23" s="37" t="s">
        <v>42</v>
      </c>
      <c r="E23" s="44" t="s">
        <v>7</v>
      </c>
      <c r="F23" s="48">
        <v>10553.62</v>
      </c>
      <c r="G23" s="40">
        <f t="shared" si="1"/>
        <v>2110.7199999999998</v>
      </c>
      <c r="H23" s="45">
        <f t="shared" si="2"/>
        <v>12664.34</v>
      </c>
      <c r="J23" s="24"/>
    </row>
    <row r="24" spans="2:10" ht="31.5" x14ac:dyDescent="0.25">
      <c r="B24" s="42">
        <f t="shared" si="3"/>
        <v>11</v>
      </c>
      <c r="C24" s="37" t="s">
        <v>16</v>
      </c>
      <c r="D24" s="37" t="s">
        <v>43</v>
      </c>
      <c r="E24" s="44" t="s">
        <v>7</v>
      </c>
      <c r="F24" s="48">
        <v>756.67</v>
      </c>
      <c r="G24" s="40">
        <f t="shared" si="1"/>
        <v>151.33000000000001</v>
      </c>
      <c r="H24" s="45">
        <f t="shared" si="2"/>
        <v>908</v>
      </c>
      <c r="J24" s="24"/>
    </row>
    <row r="25" spans="2:10" ht="31.5" x14ac:dyDescent="0.25">
      <c r="B25" s="42">
        <f t="shared" si="3"/>
        <v>12</v>
      </c>
      <c r="C25" s="37" t="s">
        <v>17</v>
      </c>
      <c r="D25" s="37" t="s">
        <v>44</v>
      </c>
      <c r="E25" s="44" t="s">
        <v>7</v>
      </c>
      <c r="F25" s="48">
        <v>5819.25</v>
      </c>
      <c r="G25" s="40">
        <f t="shared" si="1"/>
        <v>1163.8499999999999</v>
      </c>
      <c r="H25" s="45">
        <f t="shared" si="2"/>
        <v>6983.1</v>
      </c>
      <c r="J25" s="24"/>
    </row>
    <row r="26" spans="2:10" x14ac:dyDescent="0.25">
      <c r="B26" s="42">
        <f t="shared" si="3"/>
        <v>13</v>
      </c>
      <c r="C26" s="37" t="s">
        <v>18</v>
      </c>
      <c r="D26" s="37" t="s">
        <v>40</v>
      </c>
      <c r="E26" s="44" t="s">
        <v>7</v>
      </c>
      <c r="F26" s="48">
        <v>802.05</v>
      </c>
      <c r="G26" s="40">
        <f t="shared" si="1"/>
        <v>160.41</v>
      </c>
      <c r="H26" s="45">
        <f t="shared" si="2"/>
        <v>962.45999999999992</v>
      </c>
      <c r="J26" s="24"/>
    </row>
    <row r="27" spans="2:10" x14ac:dyDescent="0.25">
      <c r="B27" s="42">
        <f t="shared" si="3"/>
        <v>14</v>
      </c>
      <c r="C27" s="37" t="s">
        <v>19</v>
      </c>
      <c r="D27" s="37" t="s">
        <v>42</v>
      </c>
      <c r="E27" s="44" t="s">
        <v>7</v>
      </c>
      <c r="F27" s="46">
        <v>7294.45</v>
      </c>
      <c r="G27" s="40">
        <f t="shared" si="1"/>
        <v>1458.89</v>
      </c>
      <c r="H27" s="45">
        <f t="shared" si="2"/>
        <v>8753.34</v>
      </c>
      <c r="J27" s="24"/>
    </row>
    <row r="28" spans="2:10" x14ac:dyDescent="0.25">
      <c r="B28" s="42">
        <f t="shared" si="3"/>
        <v>15</v>
      </c>
      <c r="C28" s="37" t="s">
        <v>898</v>
      </c>
      <c r="D28" s="37" t="s">
        <v>42</v>
      </c>
      <c r="E28" s="44" t="s">
        <v>7</v>
      </c>
      <c r="F28" s="46">
        <v>9453.75</v>
      </c>
      <c r="G28" s="40">
        <f t="shared" si="1"/>
        <v>1890.75</v>
      </c>
      <c r="H28" s="45">
        <f t="shared" si="2"/>
        <v>11344.5</v>
      </c>
      <c r="J28" s="24"/>
    </row>
    <row r="29" spans="2:10" x14ac:dyDescent="0.25">
      <c r="B29" s="42">
        <f t="shared" si="3"/>
        <v>16</v>
      </c>
      <c r="C29" s="37" t="s">
        <v>20</v>
      </c>
      <c r="D29" s="37" t="s">
        <v>45</v>
      </c>
      <c r="E29" s="44" t="s">
        <v>7</v>
      </c>
      <c r="F29" s="46">
        <v>316.55</v>
      </c>
      <c r="G29" s="40">
        <f t="shared" si="1"/>
        <v>63.31</v>
      </c>
      <c r="H29" s="45">
        <f t="shared" si="2"/>
        <v>379.86</v>
      </c>
      <c r="J29" s="24"/>
    </row>
    <row r="30" spans="2:10" ht="31.5" x14ac:dyDescent="0.25">
      <c r="B30" s="42">
        <f t="shared" si="3"/>
        <v>17</v>
      </c>
      <c r="C30" s="37" t="s">
        <v>21</v>
      </c>
      <c r="D30" s="37" t="s">
        <v>46</v>
      </c>
      <c r="E30" s="44" t="s">
        <v>7</v>
      </c>
      <c r="F30" s="46">
        <v>220.1</v>
      </c>
      <c r="G30" s="40">
        <f t="shared" si="1"/>
        <v>44.02</v>
      </c>
      <c r="H30" s="45">
        <f t="shared" si="2"/>
        <v>264.12</v>
      </c>
      <c r="J30" s="24"/>
    </row>
    <row r="31" spans="2:10" ht="31.5" x14ac:dyDescent="0.25">
      <c r="B31" s="42">
        <f t="shared" si="3"/>
        <v>18</v>
      </c>
      <c r="C31" s="37" t="s">
        <v>22</v>
      </c>
      <c r="D31" s="37" t="s">
        <v>40</v>
      </c>
      <c r="E31" s="44" t="s">
        <v>7</v>
      </c>
      <c r="F31" s="46">
        <v>560.78</v>
      </c>
      <c r="G31" s="40">
        <f t="shared" si="1"/>
        <v>112.16</v>
      </c>
      <c r="H31" s="45">
        <f t="shared" si="2"/>
        <v>672.93999999999994</v>
      </c>
      <c r="J31" s="24"/>
    </row>
    <row r="32" spans="2:10" x14ac:dyDescent="0.25">
      <c r="B32" s="42">
        <f t="shared" si="3"/>
        <v>19</v>
      </c>
      <c r="C32" s="37" t="s">
        <v>23</v>
      </c>
      <c r="D32" s="37" t="s">
        <v>37</v>
      </c>
      <c r="E32" s="44" t="s">
        <v>7</v>
      </c>
      <c r="F32" s="46">
        <v>235.21</v>
      </c>
      <c r="G32" s="40">
        <f t="shared" si="1"/>
        <v>47.04</v>
      </c>
      <c r="H32" s="45">
        <f t="shared" si="2"/>
        <v>282.25</v>
      </c>
      <c r="J32" s="24"/>
    </row>
    <row r="33" spans="2:10" x14ac:dyDescent="0.25">
      <c r="B33" s="42">
        <f t="shared" si="3"/>
        <v>20</v>
      </c>
      <c r="C33" s="37" t="s">
        <v>24</v>
      </c>
      <c r="D33" s="37" t="s">
        <v>47</v>
      </c>
      <c r="E33" s="44" t="s">
        <v>7</v>
      </c>
      <c r="F33" s="46">
        <v>622.92999999999995</v>
      </c>
      <c r="G33" s="40">
        <f t="shared" si="1"/>
        <v>124.59</v>
      </c>
      <c r="H33" s="45">
        <f t="shared" si="2"/>
        <v>747.52</v>
      </c>
      <c r="J33" s="24"/>
    </row>
    <row r="34" spans="2:10" ht="31.5" x14ac:dyDescent="0.25">
      <c r="B34" s="42">
        <f t="shared" si="3"/>
        <v>21</v>
      </c>
      <c r="C34" s="37" t="s">
        <v>25</v>
      </c>
      <c r="D34" s="37" t="s">
        <v>35</v>
      </c>
      <c r="E34" s="44" t="s">
        <v>7</v>
      </c>
      <c r="F34" s="46">
        <v>592.27</v>
      </c>
      <c r="G34" s="40">
        <f t="shared" si="1"/>
        <v>118.45</v>
      </c>
      <c r="H34" s="45">
        <f t="shared" si="2"/>
        <v>710.72</v>
      </c>
      <c r="J34" s="24"/>
    </row>
    <row r="35" spans="2:10" x14ac:dyDescent="0.25">
      <c r="B35" s="42">
        <f t="shared" si="3"/>
        <v>22</v>
      </c>
      <c r="C35" s="37" t="s">
        <v>26</v>
      </c>
      <c r="D35" s="37" t="s">
        <v>48</v>
      </c>
      <c r="E35" s="44" t="s">
        <v>7</v>
      </c>
      <c r="F35" s="46">
        <v>326.3</v>
      </c>
      <c r="G35" s="40">
        <f t="shared" si="1"/>
        <v>65.260000000000005</v>
      </c>
      <c r="H35" s="45">
        <f t="shared" si="2"/>
        <v>391.56</v>
      </c>
      <c r="J35" s="24"/>
    </row>
    <row r="36" spans="2:10" ht="47.25" x14ac:dyDescent="0.25">
      <c r="B36" s="42">
        <f t="shared" si="3"/>
        <v>23</v>
      </c>
      <c r="C36" s="37" t="s">
        <v>27</v>
      </c>
      <c r="D36" s="37" t="s">
        <v>36</v>
      </c>
      <c r="E36" s="44" t="s">
        <v>7</v>
      </c>
      <c r="F36" s="46">
        <v>350.12</v>
      </c>
      <c r="G36" s="40">
        <f t="shared" si="1"/>
        <v>70.02</v>
      </c>
      <c r="H36" s="45">
        <f t="shared" si="2"/>
        <v>420.14</v>
      </c>
      <c r="J36" s="24"/>
    </row>
    <row r="37" spans="2:10" ht="31.5" x14ac:dyDescent="0.25">
      <c r="B37" s="42">
        <f t="shared" si="3"/>
        <v>24</v>
      </c>
      <c r="C37" s="37" t="s">
        <v>28</v>
      </c>
      <c r="D37" s="37" t="s">
        <v>35</v>
      </c>
      <c r="E37" s="44" t="s">
        <v>7</v>
      </c>
      <c r="F37" s="46">
        <v>479.09</v>
      </c>
      <c r="G37" s="40">
        <f t="shared" si="1"/>
        <v>95.82</v>
      </c>
      <c r="H37" s="45">
        <f t="shared" si="2"/>
        <v>574.91</v>
      </c>
      <c r="J37" s="24"/>
    </row>
    <row r="38" spans="2:10" ht="31.5" x14ac:dyDescent="0.25">
      <c r="B38" s="42">
        <f t="shared" si="3"/>
        <v>25</v>
      </c>
      <c r="C38" s="37" t="s">
        <v>29</v>
      </c>
      <c r="D38" s="37" t="s">
        <v>35</v>
      </c>
      <c r="E38" s="44" t="s">
        <v>7</v>
      </c>
      <c r="F38" s="46">
        <v>194.07</v>
      </c>
      <c r="G38" s="40">
        <f t="shared" si="1"/>
        <v>38.81</v>
      </c>
      <c r="H38" s="45">
        <f t="shared" si="2"/>
        <v>232.88</v>
      </c>
      <c r="J38" s="24"/>
    </row>
    <row r="39" spans="2:10" ht="31.5" x14ac:dyDescent="0.25">
      <c r="B39" s="42">
        <f t="shared" si="3"/>
        <v>26</v>
      </c>
      <c r="C39" s="37" t="s">
        <v>30</v>
      </c>
      <c r="D39" s="37" t="s">
        <v>35</v>
      </c>
      <c r="E39" s="44" t="s">
        <v>7</v>
      </c>
      <c r="F39" s="46">
        <v>321.27999999999997</v>
      </c>
      <c r="G39" s="40">
        <f t="shared" si="1"/>
        <v>64.260000000000005</v>
      </c>
      <c r="H39" s="45">
        <f t="shared" si="2"/>
        <v>385.53999999999996</v>
      </c>
      <c r="J39" s="24"/>
    </row>
    <row r="40" spans="2:10" ht="31.5" x14ac:dyDescent="0.25">
      <c r="B40" s="42">
        <f t="shared" si="3"/>
        <v>27</v>
      </c>
      <c r="C40" s="43" t="s">
        <v>31</v>
      </c>
      <c r="D40" s="43" t="s">
        <v>35</v>
      </c>
      <c r="E40" s="49" t="s">
        <v>7</v>
      </c>
      <c r="F40" s="50">
        <v>517.13</v>
      </c>
      <c r="G40" s="40">
        <f t="shared" si="1"/>
        <v>103.43</v>
      </c>
      <c r="H40" s="45">
        <f t="shared" si="2"/>
        <v>620.55999999999995</v>
      </c>
      <c r="J40" s="24"/>
    </row>
    <row r="41" spans="2:10" x14ac:dyDescent="0.25">
      <c r="B41" s="42">
        <f t="shared" si="3"/>
        <v>28</v>
      </c>
      <c r="C41" s="43" t="s">
        <v>943</v>
      </c>
      <c r="D41" s="43" t="s">
        <v>49</v>
      </c>
      <c r="E41" s="49" t="s">
        <v>7</v>
      </c>
      <c r="F41" s="50">
        <v>397.73</v>
      </c>
      <c r="G41" s="40">
        <f t="shared" si="1"/>
        <v>79.55</v>
      </c>
      <c r="H41" s="45">
        <f t="shared" si="2"/>
        <v>477.28000000000003</v>
      </c>
      <c r="J41" s="24"/>
    </row>
    <row r="42" spans="2:10" x14ac:dyDescent="0.25">
      <c r="B42" s="42">
        <f t="shared" si="3"/>
        <v>29</v>
      </c>
      <c r="C42" s="43" t="s">
        <v>944</v>
      </c>
      <c r="D42" s="43" t="s">
        <v>49</v>
      </c>
      <c r="E42" s="49" t="s">
        <v>7</v>
      </c>
      <c r="F42" s="50">
        <v>433.73</v>
      </c>
      <c r="G42" s="40">
        <f t="shared" si="1"/>
        <v>86.75</v>
      </c>
      <c r="H42" s="45">
        <f t="shared" si="2"/>
        <v>520.48</v>
      </c>
      <c r="J42" s="24"/>
    </row>
    <row r="43" spans="2:10" x14ac:dyDescent="0.25">
      <c r="B43" s="42">
        <f t="shared" si="3"/>
        <v>30</v>
      </c>
      <c r="C43" s="43" t="s">
        <v>945</v>
      </c>
      <c r="D43" s="43" t="s">
        <v>49</v>
      </c>
      <c r="E43" s="49" t="s">
        <v>7</v>
      </c>
      <c r="F43" s="50">
        <v>391.8</v>
      </c>
      <c r="G43" s="40">
        <f t="shared" si="1"/>
        <v>78.36</v>
      </c>
      <c r="H43" s="45">
        <f t="shared" si="2"/>
        <v>470.16</v>
      </c>
      <c r="J43" s="24"/>
    </row>
    <row r="44" spans="2:10" x14ac:dyDescent="0.25">
      <c r="B44" s="42">
        <f t="shared" si="3"/>
        <v>31</v>
      </c>
      <c r="C44" s="43" t="s">
        <v>946</v>
      </c>
      <c r="D44" s="43" t="s">
        <v>49</v>
      </c>
      <c r="E44" s="49" t="s">
        <v>7</v>
      </c>
      <c r="F44" s="50">
        <v>387.17</v>
      </c>
      <c r="G44" s="40">
        <f t="shared" si="1"/>
        <v>77.430000000000007</v>
      </c>
      <c r="H44" s="45">
        <f t="shared" si="2"/>
        <v>464.6</v>
      </c>
      <c r="J44" s="24"/>
    </row>
    <row r="45" spans="2:10" x14ac:dyDescent="0.25">
      <c r="B45" s="42">
        <f t="shared" si="3"/>
        <v>32</v>
      </c>
      <c r="C45" s="43" t="s">
        <v>947</v>
      </c>
      <c r="D45" s="43" t="s">
        <v>49</v>
      </c>
      <c r="E45" s="49" t="s">
        <v>7</v>
      </c>
      <c r="F45" s="50">
        <v>460.73</v>
      </c>
      <c r="G45" s="40">
        <f t="shared" si="1"/>
        <v>92.15</v>
      </c>
      <c r="H45" s="45">
        <f t="shared" si="2"/>
        <v>552.88</v>
      </c>
      <c r="J45" s="24"/>
    </row>
    <row r="46" spans="2:10" x14ac:dyDescent="0.25">
      <c r="B46" s="42">
        <f t="shared" si="3"/>
        <v>33</v>
      </c>
      <c r="C46" s="43" t="s">
        <v>948</v>
      </c>
      <c r="D46" s="43" t="s">
        <v>49</v>
      </c>
      <c r="E46" s="49" t="s">
        <v>7</v>
      </c>
      <c r="F46" s="50">
        <v>418.73</v>
      </c>
      <c r="G46" s="40">
        <f t="shared" si="1"/>
        <v>83.75</v>
      </c>
      <c r="H46" s="45">
        <f t="shared" si="2"/>
        <v>502.48</v>
      </c>
      <c r="J46" s="24"/>
    </row>
    <row r="47" spans="2:10" x14ac:dyDescent="0.25">
      <c r="B47" s="42">
        <f t="shared" si="3"/>
        <v>34</v>
      </c>
      <c r="C47" s="43" t="s">
        <v>949</v>
      </c>
      <c r="D47" s="43" t="s">
        <v>49</v>
      </c>
      <c r="E47" s="49" t="s">
        <v>7</v>
      </c>
      <c r="F47" s="50">
        <v>385.63</v>
      </c>
      <c r="G47" s="40">
        <f t="shared" si="1"/>
        <v>77.13</v>
      </c>
      <c r="H47" s="45">
        <f t="shared" si="2"/>
        <v>462.76</v>
      </c>
      <c r="J47" s="24"/>
    </row>
    <row r="48" spans="2:10" x14ac:dyDescent="0.25">
      <c r="B48" s="42">
        <f t="shared" si="3"/>
        <v>35</v>
      </c>
      <c r="C48" s="43" t="s">
        <v>950</v>
      </c>
      <c r="D48" s="43" t="s">
        <v>49</v>
      </c>
      <c r="E48" s="49" t="s">
        <v>7</v>
      </c>
      <c r="F48" s="50">
        <v>385.56</v>
      </c>
      <c r="G48" s="40">
        <f t="shared" si="1"/>
        <v>77.11</v>
      </c>
      <c r="H48" s="45">
        <f t="shared" si="2"/>
        <v>462.67</v>
      </c>
      <c r="J48" s="24"/>
    </row>
    <row r="49" spans="2:10" x14ac:dyDescent="0.25">
      <c r="B49" s="42">
        <f t="shared" si="3"/>
        <v>36</v>
      </c>
      <c r="C49" s="43" t="s">
        <v>951</v>
      </c>
      <c r="D49" s="43" t="s">
        <v>49</v>
      </c>
      <c r="E49" s="49" t="s">
        <v>7</v>
      </c>
      <c r="F49" s="50">
        <v>430.73</v>
      </c>
      <c r="G49" s="40">
        <f t="shared" si="1"/>
        <v>86.15</v>
      </c>
      <c r="H49" s="45">
        <f t="shared" si="2"/>
        <v>516.88</v>
      </c>
      <c r="J49" s="24"/>
    </row>
    <row r="50" spans="2:10" x14ac:dyDescent="0.25">
      <c r="B50" s="42">
        <f t="shared" si="3"/>
        <v>37</v>
      </c>
      <c r="C50" s="43" t="s">
        <v>952</v>
      </c>
      <c r="D50" s="43" t="s">
        <v>49</v>
      </c>
      <c r="E50" s="49" t="s">
        <v>7</v>
      </c>
      <c r="F50" s="50">
        <v>421.73</v>
      </c>
      <c r="G50" s="40">
        <f t="shared" si="1"/>
        <v>84.35</v>
      </c>
      <c r="H50" s="45">
        <f t="shared" si="2"/>
        <v>506.08000000000004</v>
      </c>
      <c r="J50" s="24"/>
    </row>
    <row r="51" spans="2:10" x14ac:dyDescent="0.25">
      <c r="B51" s="42">
        <f t="shared" si="3"/>
        <v>38</v>
      </c>
      <c r="C51" s="43" t="s">
        <v>953</v>
      </c>
      <c r="D51" s="43" t="s">
        <v>49</v>
      </c>
      <c r="E51" s="49" t="s">
        <v>7</v>
      </c>
      <c r="F51" s="50">
        <v>384.58</v>
      </c>
      <c r="G51" s="40">
        <f t="shared" si="1"/>
        <v>76.92</v>
      </c>
      <c r="H51" s="45">
        <f t="shared" si="2"/>
        <v>461.5</v>
      </c>
      <c r="J51" s="24"/>
    </row>
    <row r="52" spans="2:10" ht="16.5" customHeight="1" x14ac:dyDescent="0.25">
      <c r="B52" s="42">
        <f t="shared" si="3"/>
        <v>39</v>
      </c>
      <c r="C52" s="43" t="s">
        <v>954</v>
      </c>
      <c r="D52" s="43" t="s">
        <v>49</v>
      </c>
      <c r="E52" s="49" t="s">
        <v>7</v>
      </c>
      <c r="F52" s="50">
        <v>397.73</v>
      </c>
      <c r="G52" s="40">
        <f t="shared" si="1"/>
        <v>79.55</v>
      </c>
      <c r="H52" s="45">
        <f t="shared" si="2"/>
        <v>477.28000000000003</v>
      </c>
      <c r="J52" s="24"/>
    </row>
    <row r="53" spans="2:10" ht="31.5" x14ac:dyDescent="0.25">
      <c r="B53" s="42">
        <f t="shared" si="3"/>
        <v>40</v>
      </c>
      <c r="C53" s="43" t="s">
        <v>955</v>
      </c>
      <c r="D53" s="43" t="s">
        <v>49</v>
      </c>
      <c r="E53" s="49" t="s">
        <v>7</v>
      </c>
      <c r="F53" s="50">
        <v>417.19</v>
      </c>
      <c r="G53" s="40">
        <f t="shared" si="1"/>
        <v>83.44</v>
      </c>
      <c r="H53" s="45">
        <f t="shared" si="2"/>
        <v>500.63</v>
      </c>
      <c r="J53" s="24"/>
    </row>
    <row r="54" spans="2:10" ht="31.5" x14ac:dyDescent="0.25">
      <c r="B54" s="42">
        <f t="shared" si="3"/>
        <v>41</v>
      </c>
      <c r="C54" s="43" t="s">
        <v>956</v>
      </c>
      <c r="D54" s="43" t="s">
        <v>49</v>
      </c>
      <c r="E54" s="49" t="s">
        <v>7</v>
      </c>
      <c r="F54" s="50">
        <v>461.99</v>
      </c>
      <c r="G54" s="40">
        <f t="shared" si="1"/>
        <v>92.4</v>
      </c>
      <c r="H54" s="45">
        <f t="shared" si="2"/>
        <v>554.39</v>
      </c>
      <c r="J54" s="24"/>
    </row>
    <row r="55" spans="2:10" x14ac:dyDescent="0.25">
      <c r="B55" s="42">
        <f t="shared" si="3"/>
        <v>42</v>
      </c>
      <c r="C55" s="43" t="s">
        <v>957</v>
      </c>
      <c r="D55" s="43" t="s">
        <v>49</v>
      </c>
      <c r="E55" s="49" t="s">
        <v>7</v>
      </c>
      <c r="F55" s="50">
        <v>400.49</v>
      </c>
      <c r="G55" s="40">
        <f t="shared" si="1"/>
        <v>80.099999999999994</v>
      </c>
      <c r="H55" s="45">
        <f t="shared" si="2"/>
        <v>480.59000000000003</v>
      </c>
      <c r="J55" s="24"/>
    </row>
    <row r="56" spans="2:10" x14ac:dyDescent="0.25">
      <c r="B56" s="51">
        <f t="shared" si="3"/>
        <v>43</v>
      </c>
      <c r="C56" s="43" t="s">
        <v>958</v>
      </c>
      <c r="D56" s="52" t="s">
        <v>49</v>
      </c>
      <c r="E56" s="49" t="s">
        <v>7</v>
      </c>
      <c r="F56" s="50">
        <v>371.12</v>
      </c>
      <c r="G56" s="40">
        <f t="shared" si="1"/>
        <v>74.22</v>
      </c>
      <c r="H56" s="45">
        <f t="shared" si="2"/>
        <v>445.34000000000003</v>
      </c>
      <c r="J56" s="24"/>
    </row>
    <row r="57" spans="2:10" x14ac:dyDescent="0.25">
      <c r="B57" s="51">
        <f t="shared" si="3"/>
        <v>44</v>
      </c>
      <c r="C57" s="43" t="s">
        <v>897</v>
      </c>
      <c r="D57" s="52" t="s">
        <v>49</v>
      </c>
      <c r="E57" s="49" t="s">
        <v>7</v>
      </c>
      <c r="F57" s="50">
        <v>369.53</v>
      </c>
      <c r="G57" s="40">
        <f t="shared" si="1"/>
        <v>73.91</v>
      </c>
      <c r="H57" s="45">
        <f t="shared" si="2"/>
        <v>443.43999999999994</v>
      </c>
      <c r="J57" s="24"/>
    </row>
    <row r="58" spans="2:10" x14ac:dyDescent="0.25">
      <c r="B58" s="51">
        <f t="shared" si="3"/>
        <v>45</v>
      </c>
      <c r="C58" s="43" t="s">
        <v>899</v>
      </c>
      <c r="D58" s="52" t="s">
        <v>49</v>
      </c>
      <c r="E58" s="49" t="s">
        <v>7</v>
      </c>
      <c r="F58" s="53">
        <v>214.54</v>
      </c>
      <c r="G58" s="40">
        <f t="shared" si="1"/>
        <v>42.91</v>
      </c>
      <c r="H58" s="45">
        <f t="shared" si="2"/>
        <v>257.45</v>
      </c>
      <c r="J58" s="24"/>
    </row>
    <row r="59" spans="2:10" x14ac:dyDescent="0.25">
      <c r="B59" s="51">
        <f>1+B58</f>
        <v>46</v>
      </c>
      <c r="C59" s="37" t="s">
        <v>65</v>
      </c>
      <c r="D59" s="37" t="s">
        <v>40</v>
      </c>
      <c r="E59" s="39" t="s">
        <v>7</v>
      </c>
      <c r="F59" s="40">
        <v>943.86</v>
      </c>
      <c r="G59" s="40">
        <f t="shared" si="1"/>
        <v>188.77</v>
      </c>
      <c r="H59" s="45">
        <f t="shared" si="2"/>
        <v>1132.6300000000001</v>
      </c>
    </row>
    <row r="60" spans="2:10" x14ac:dyDescent="0.25">
      <c r="B60" s="51">
        <f t="shared" si="3"/>
        <v>47</v>
      </c>
      <c r="C60" s="37" t="s">
        <v>512</v>
      </c>
      <c r="D60" s="37" t="s">
        <v>40</v>
      </c>
      <c r="E60" s="44" t="s">
        <v>7</v>
      </c>
      <c r="F60" s="46">
        <v>943.03</v>
      </c>
      <c r="G60" s="40">
        <f t="shared" si="1"/>
        <v>188.61</v>
      </c>
      <c r="H60" s="45">
        <f t="shared" si="2"/>
        <v>1131.6399999999999</v>
      </c>
    </row>
    <row r="61" spans="2:10" x14ac:dyDescent="0.25">
      <c r="B61" s="51">
        <f t="shared" si="3"/>
        <v>48</v>
      </c>
      <c r="C61" s="37" t="s">
        <v>513</v>
      </c>
      <c r="D61" s="37" t="s">
        <v>40</v>
      </c>
      <c r="E61" s="44" t="s">
        <v>7</v>
      </c>
      <c r="F61" s="46">
        <v>658.09</v>
      </c>
      <c r="G61" s="40">
        <f t="shared" si="1"/>
        <v>131.62</v>
      </c>
      <c r="H61" s="45">
        <f t="shared" si="2"/>
        <v>789.71</v>
      </c>
    </row>
    <row r="62" spans="2:10" x14ac:dyDescent="0.25">
      <c r="B62" s="51">
        <f t="shared" si="3"/>
        <v>49</v>
      </c>
      <c r="C62" s="37" t="s">
        <v>514</v>
      </c>
      <c r="D62" s="37" t="s">
        <v>40</v>
      </c>
      <c r="E62" s="44" t="s">
        <v>7</v>
      </c>
      <c r="F62" s="46">
        <v>658.09</v>
      </c>
      <c r="G62" s="40">
        <f t="shared" si="1"/>
        <v>131.62</v>
      </c>
      <c r="H62" s="45">
        <f t="shared" si="2"/>
        <v>789.71</v>
      </c>
    </row>
    <row r="63" spans="2:10" x14ac:dyDescent="0.25">
      <c r="B63" s="51">
        <f t="shared" si="3"/>
        <v>50</v>
      </c>
      <c r="C63" s="37" t="s">
        <v>515</v>
      </c>
      <c r="D63" s="37" t="s">
        <v>40</v>
      </c>
      <c r="E63" s="44" t="s">
        <v>7</v>
      </c>
      <c r="F63" s="46">
        <v>878.6</v>
      </c>
      <c r="G63" s="40">
        <f t="shared" si="1"/>
        <v>175.72</v>
      </c>
      <c r="H63" s="45">
        <f t="shared" si="2"/>
        <v>1054.32</v>
      </c>
    </row>
    <row r="64" spans="2:10" x14ac:dyDescent="0.25">
      <c r="B64" s="51">
        <f t="shared" si="3"/>
        <v>51</v>
      </c>
      <c r="C64" s="37" t="s">
        <v>516</v>
      </c>
      <c r="D64" s="37" t="s">
        <v>40</v>
      </c>
      <c r="E64" s="44" t="s">
        <v>7</v>
      </c>
      <c r="F64" s="46">
        <v>772.53</v>
      </c>
      <c r="G64" s="40">
        <f t="shared" si="1"/>
        <v>154.51</v>
      </c>
      <c r="H64" s="45">
        <f t="shared" si="2"/>
        <v>927.04</v>
      </c>
    </row>
    <row r="65" spans="2:8" x14ac:dyDescent="0.25">
      <c r="B65" s="51">
        <f t="shared" si="3"/>
        <v>52</v>
      </c>
      <c r="C65" s="37" t="s">
        <v>517</v>
      </c>
      <c r="D65" s="37" t="s">
        <v>40</v>
      </c>
      <c r="E65" s="44" t="s">
        <v>7</v>
      </c>
      <c r="F65" s="46">
        <v>382.13</v>
      </c>
      <c r="G65" s="40">
        <f t="shared" si="1"/>
        <v>76.430000000000007</v>
      </c>
      <c r="H65" s="45">
        <f t="shared" si="2"/>
        <v>458.56</v>
      </c>
    </row>
    <row r="66" spans="2:8" x14ac:dyDescent="0.25">
      <c r="B66" s="51">
        <f t="shared" si="3"/>
        <v>53</v>
      </c>
      <c r="C66" s="37" t="s">
        <v>518</v>
      </c>
      <c r="D66" s="37" t="s">
        <v>40</v>
      </c>
      <c r="E66" s="44" t="s">
        <v>7</v>
      </c>
      <c r="F66" s="46">
        <v>290.42</v>
      </c>
      <c r="G66" s="40">
        <f t="shared" si="1"/>
        <v>58.08</v>
      </c>
      <c r="H66" s="45">
        <f t="shared" si="2"/>
        <v>348.5</v>
      </c>
    </row>
    <row r="67" spans="2:8" x14ac:dyDescent="0.25">
      <c r="B67" s="51">
        <f t="shared" si="3"/>
        <v>54</v>
      </c>
      <c r="C67" s="37" t="s">
        <v>519</v>
      </c>
      <c r="D67" s="37" t="s">
        <v>40</v>
      </c>
      <c r="E67" s="44" t="s">
        <v>7</v>
      </c>
      <c r="F67" s="46">
        <v>366.35</v>
      </c>
      <c r="G67" s="40">
        <f t="shared" si="1"/>
        <v>73.27</v>
      </c>
      <c r="H67" s="45">
        <f t="shared" si="2"/>
        <v>439.62</v>
      </c>
    </row>
    <row r="68" spans="2:8" ht="31.5" x14ac:dyDescent="0.25">
      <c r="B68" s="51">
        <f t="shared" si="3"/>
        <v>55</v>
      </c>
      <c r="C68" s="37" t="s">
        <v>516</v>
      </c>
      <c r="D68" s="37" t="s">
        <v>50</v>
      </c>
      <c r="E68" s="44" t="s">
        <v>7</v>
      </c>
      <c r="F68" s="46">
        <v>961.54</v>
      </c>
      <c r="G68" s="40">
        <f t="shared" si="1"/>
        <v>192.31</v>
      </c>
      <c r="H68" s="45">
        <f t="shared" si="2"/>
        <v>1153.8499999999999</v>
      </c>
    </row>
    <row r="69" spans="2:8" ht="31.5" x14ac:dyDescent="0.25">
      <c r="B69" s="51">
        <f t="shared" si="3"/>
        <v>56</v>
      </c>
      <c r="C69" s="37" t="s">
        <v>520</v>
      </c>
      <c r="D69" s="37" t="s">
        <v>50</v>
      </c>
      <c r="E69" s="44" t="s">
        <v>7</v>
      </c>
      <c r="F69" s="46">
        <v>1351.53</v>
      </c>
      <c r="G69" s="40">
        <f t="shared" si="1"/>
        <v>270.31</v>
      </c>
      <c r="H69" s="45">
        <f t="shared" si="2"/>
        <v>1621.84</v>
      </c>
    </row>
    <row r="70" spans="2:8" x14ac:dyDescent="0.25">
      <c r="B70" s="51">
        <f t="shared" si="3"/>
        <v>57</v>
      </c>
      <c r="C70" s="37" t="s">
        <v>985</v>
      </c>
      <c r="D70" s="37" t="s">
        <v>40</v>
      </c>
      <c r="E70" s="44" t="s">
        <v>7</v>
      </c>
      <c r="F70" s="46">
        <v>709.35</v>
      </c>
      <c r="G70" s="40">
        <f t="shared" si="1"/>
        <v>141.87</v>
      </c>
      <c r="H70" s="45">
        <f t="shared" si="2"/>
        <v>851.22</v>
      </c>
    </row>
    <row r="71" spans="2:8" x14ac:dyDescent="0.25">
      <c r="B71" s="51">
        <f t="shared" si="3"/>
        <v>58</v>
      </c>
      <c r="C71" s="37" t="s">
        <v>521</v>
      </c>
      <c r="D71" s="37" t="s">
        <v>40</v>
      </c>
      <c r="E71" s="44" t="s">
        <v>7</v>
      </c>
      <c r="F71" s="46">
        <v>576.4</v>
      </c>
      <c r="G71" s="40">
        <f t="shared" si="1"/>
        <v>115.28</v>
      </c>
      <c r="H71" s="45">
        <f t="shared" si="2"/>
        <v>691.68</v>
      </c>
    </row>
    <row r="72" spans="2:8" x14ac:dyDescent="0.25">
      <c r="B72" s="51">
        <f t="shared" si="3"/>
        <v>59</v>
      </c>
      <c r="C72" s="37" t="s">
        <v>522</v>
      </c>
      <c r="D72" s="37" t="s">
        <v>1235</v>
      </c>
      <c r="E72" s="44" t="s">
        <v>7</v>
      </c>
      <c r="F72" s="46">
        <v>894.91</v>
      </c>
      <c r="G72" s="40">
        <f t="shared" si="1"/>
        <v>178.98</v>
      </c>
      <c r="H72" s="45">
        <f t="shared" si="2"/>
        <v>1073.8899999999999</v>
      </c>
    </row>
    <row r="73" spans="2:8" x14ac:dyDescent="0.25">
      <c r="B73" s="51">
        <f t="shared" si="3"/>
        <v>60</v>
      </c>
      <c r="C73" s="37" t="s">
        <v>986</v>
      </c>
      <c r="D73" s="37" t="s">
        <v>40</v>
      </c>
      <c r="E73" s="44" t="s">
        <v>7</v>
      </c>
      <c r="F73" s="46">
        <v>636.52</v>
      </c>
      <c r="G73" s="40">
        <f t="shared" si="1"/>
        <v>127.3</v>
      </c>
      <c r="H73" s="45">
        <f t="shared" si="2"/>
        <v>763.81999999999994</v>
      </c>
    </row>
    <row r="74" spans="2:8" x14ac:dyDescent="0.25">
      <c r="B74" s="51">
        <f t="shared" si="3"/>
        <v>61</v>
      </c>
      <c r="C74" s="37" t="s">
        <v>1001</v>
      </c>
      <c r="D74" s="37" t="s">
        <v>40</v>
      </c>
      <c r="E74" s="44" t="s">
        <v>7</v>
      </c>
      <c r="F74" s="46">
        <v>624.20000000000005</v>
      </c>
      <c r="G74" s="40">
        <f t="shared" si="1"/>
        <v>124.84</v>
      </c>
      <c r="H74" s="45">
        <f t="shared" si="2"/>
        <v>749.04000000000008</v>
      </c>
    </row>
    <row r="75" spans="2:8" ht="31.5" x14ac:dyDescent="0.25">
      <c r="B75" s="51">
        <f t="shared" si="3"/>
        <v>62</v>
      </c>
      <c r="C75" s="37" t="s">
        <v>523</v>
      </c>
      <c r="D75" s="37" t="s">
        <v>51</v>
      </c>
      <c r="E75" s="44" t="s">
        <v>7</v>
      </c>
      <c r="F75" s="46">
        <v>315.39</v>
      </c>
      <c r="G75" s="40">
        <f t="shared" si="1"/>
        <v>63.08</v>
      </c>
      <c r="H75" s="45">
        <f t="shared" si="2"/>
        <v>378.46999999999997</v>
      </c>
    </row>
    <row r="76" spans="2:8" x14ac:dyDescent="0.25">
      <c r="B76" s="51">
        <f t="shared" si="3"/>
        <v>63</v>
      </c>
      <c r="C76" s="37" t="s">
        <v>63</v>
      </c>
      <c r="D76" s="37" t="s">
        <v>40</v>
      </c>
      <c r="E76" s="44" t="s">
        <v>7</v>
      </c>
      <c r="F76" s="46">
        <v>590.73</v>
      </c>
      <c r="G76" s="40">
        <f t="shared" si="1"/>
        <v>118.15</v>
      </c>
      <c r="H76" s="45">
        <f t="shared" si="2"/>
        <v>708.88</v>
      </c>
    </row>
    <row r="77" spans="2:8" ht="31.5" x14ac:dyDescent="0.25">
      <c r="B77" s="51">
        <f t="shared" si="3"/>
        <v>64</v>
      </c>
      <c r="C77" s="37" t="s">
        <v>524</v>
      </c>
      <c r="D77" s="37" t="s">
        <v>50</v>
      </c>
      <c r="E77" s="44" t="s">
        <v>7</v>
      </c>
      <c r="F77" s="46">
        <v>1099.04</v>
      </c>
      <c r="G77" s="40">
        <f t="shared" si="1"/>
        <v>219.81</v>
      </c>
      <c r="H77" s="45">
        <f t="shared" si="2"/>
        <v>1318.85</v>
      </c>
    </row>
    <row r="78" spans="2:8" x14ac:dyDescent="0.25">
      <c r="B78" s="51">
        <f t="shared" si="3"/>
        <v>65</v>
      </c>
      <c r="C78" s="37" t="s">
        <v>525</v>
      </c>
      <c r="D78" s="37" t="s">
        <v>40</v>
      </c>
      <c r="E78" s="44" t="s">
        <v>7</v>
      </c>
      <c r="F78" s="46">
        <v>700.45</v>
      </c>
      <c r="G78" s="40">
        <f t="shared" si="1"/>
        <v>140.09</v>
      </c>
      <c r="H78" s="45">
        <f t="shared" si="2"/>
        <v>840.54000000000008</v>
      </c>
    </row>
    <row r="79" spans="2:8" x14ac:dyDescent="0.25">
      <c r="B79" s="51">
        <f t="shared" si="3"/>
        <v>66</v>
      </c>
      <c r="C79" s="37" t="s">
        <v>32</v>
      </c>
      <c r="D79" s="37" t="s">
        <v>40</v>
      </c>
      <c r="E79" s="44" t="s">
        <v>7</v>
      </c>
      <c r="F79" s="46">
        <v>2789.78</v>
      </c>
      <c r="G79" s="40">
        <f t="shared" ref="G79:G93" si="4">ROUND(F79*0.2,2)</f>
        <v>557.96</v>
      </c>
      <c r="H79" s="45">
        <f t="shared" si="2"/>
        <v>3347.7400000000002</v>
      </c>
    </row>
    <row r="80" spans="2:8" x14ac:dyDescent="0.25">
      <c r="B80" s="51">
        <f t="shared" si="3"/>
        <v>67</v>
      </c>
      <c r="C80" s="37" t="s">
        <v>526</v>
      </c>
      <c r="D80" s="37" t="s">
        <v>40</v>
      </c>
      <c r="E80" s="44" t="s">
        <v>7</v>
      </c>
      <c r="F80" s="46">
        <v>1007.62</v>
      </c>
      <c r="G80" s="40">
        <f t="shared" si="4"/>
        <v>201.52</v>
      </c>
      <c r="H80" s="45">
        <f t="shared" ref="H80:H93" si="5">F80+G80</f>
        <v>1209.1400000000001</v>
      </c>
    </row>
    <row r="81" spans="2:8" x14ac:dyDescent="0.25">
      <c r="B81" s="51">
        <f t="shared" si="3"/>
        <v>68</v>
      </c>
      <c r="C81" s="37" t="s">
        <v>1236</v>
      </c>
      <c r="D81" s="54" t="s">
        <v>40</v>
      </c>
      <c r="E81" s="55" t="s">
        <v>7</v>
      </c>
      <c r="F81" s="46">
        <v>501.78</v>
      </c>
      <c r="G81" s="40">
        <f t="shared" si="4"/>
        <v>100.36</v>
      </c>
      <c r="H81" s="45">
        <f t="shared" si="5"/>
        <v>602.14</v>
      </c>
    </row>
    <row r="82" spans="2:8" x14ac:dyDescent="0.25">
      <c r="B82" s="51">
        <v>69</v>
      </c>
      <c r="C82" s="37" t="s">
        <v>1237</v>
      </c>
      <c r="D82" s="54" t="s">
        <v>40</v>
      </c>
      <c r="E82" s="55" t="s">
        <v>7</v>
      </c>
      <c r="F82" s="46">
        <v>820.87</v>
      </c>
      <c r="G82" s="40">
        <f t="shared" si="4"/>
        <v>164.17</v>
      </c>
      <c r="H82" s="45">
        <f t="shared" si="5"/>
        <v>985.04</v>
      </c>
    </row>
    <row r="83" spans="2:8" ht="31.5" x14ac:dyDescent="0.25">
      <c r="B83" s="51">
        <f>1+B81</f>
        <v>69</v>
      </c>
      <c r="C83" s="47" t="s">
        <v>987</v>
      </c>
      <c r="D83" s="37" t="s">
        <v>50</v>
      </c>
      <c r="E83" s="55" t="s">
        <v>7</v>
      </c>
      <c r="F83" s="46">
        <v>1051.56</v>
      </c>
      <c r="G83" s="40">
        <f t="shared" si="4"/>
        <v>210.31</v>
      </c>
      <c r="H83" s="45">
        <f t="shared" si="5"/>
        <v>1261.8699999999999</v>
      </c>
    </row>
    <row r="84" spans="2:8" x14ac:dyDescent="0.25">
      <c r="B84" s="51">
        <f t="shared" ref="B84:B93" si="6">1+B83</f>
        <v>70</v>
      </c>
      <c r="C84" s="56" t="s">
        <v>988</v>
      </c>
      <c r="D84" s="37" t="s">
        <v>994</v>
      </c>
      <c r="E84" s="55" t="s">
        <v>7</v>
      </c>
      <c r="F84" s="46">
        <v>9999.4599999999991</v>
      </c>
      <c r="G84" s="40">
        <f t="shared" si="4"/>
        <v>1999.89</v>
      </c>
      <c r="H84" s="45">
        <f t="shared" si="5"/>
        <v>11999.349999999999</v>
      </c>
    </row>
    <row r="85" spans="2:8" x14ac:dyDescent="0.25">
      <c r="B85" s="51">
        <f t="shared" si="6"/>
        <v>71</v>
      </c>
      <c r="C85" s="56" t="s">
        <v>995</v>
      </c>
      <c r="D85" s="37" t="s">
        <v>994</v>
      </c>
      <c r="E85" s="55" t="s">
        <v>7</v>
      </c>
      <c r="F85" s="46">
        <v>8234.69</v>
      </c>
      <c r="G85" s="40">
        <f t="shared" si="4"/>
        <v>1646.94</v>
      </c>
      <c r="H85" s="45">
        <f t="shared" si="5"/>
        <v>9881.630000000001</v>
      </c>
    </row>
    <row r="86" spans="2:8" x14ac:dyDescent="0.25">
      <c r="B86" s="51">
        <f t="shared" si="6"/>
        <v>72</v>
      </c>
      <c r="C86" s="56" t="s">
        <v>989</v>
      </c>
      <c r="D86" s="57" t="s">
        <v>994</v>
      </c>
      <c r="E86" s="55" t="s">
        <v>7</v>
      </c>
      <c r="F86" s="46">
        <v>9993.06</v>
      </c>
      <c r="G86" s="40">
        <f t="shared" si="4"/>
        <v>1998.61</v>
      </c>
      <c r="H86" s="45">
        <f t="shared" si="5"/>
        <v>11991.67</v>
      </c>
    </row>
    <row r="87" spans="2:8" ht="31.5" x14ac:dyDescent="0.25">
      <c r="B87" s="51">
        <f t="shared" si="6"/>
        <v>73</v>
      </c>
      <c r="C87" s="56" t="s">
        <v>990</v>
      </c>
      <c r="D87" s="58" t="s">
        <v>179</v>
      </c>
      <c r="E87" s="55" t="s">
        <v>7</v>
      </c>
      <c r="F87" s="46">
        <v>7562.72</v>
      </c>
      <c r="G87" s="40">
        <f t="shared" si="4"/>
        <v>1512.54</v>
      </c>
      <c r="H87" s="45">
        <f t="shared" si="5"/>
        <v>9075.26</v>
      </c>
    </row>
    <row r="88" spans="2:8" ht="31.5" x14ac:dyDescent="0.25">
      <c r="B88" s="51">
        <f t="shared" si="6"/>
        <v>74</v>
      </c>
      <c r="C88" s="56" t="s">
        <v>991</v>
      </c>
      <c r="D88" s="58" t="s">
        <v>179</v>
      </c>
      <c r="E88" s="55" t="s">
        <v>7</v>
      </c>
      <c r="F88" s="46">
        <v>2690.68</v>
      </c>
      <c r="G88" s="40">
        <f t="shared" si="4"/>
        <v>538.14</v>
      </c>
      <c r="H88" s="45">
        <f t="shared" si="5"/>
        <v>3228.8199999999997</v>
      </c>
    </row>
    <row r="89" spans="2:8" x14ac:dyDescent="0.25">
      <c r="B89" s="51">
        <f t="shared" si="6"/>
        <v>75</v>
      </c>
      <c r="C89" s="56" t="s">
        <v>992</v>
      </c>
      <c r="D89" s="58" t="s">
        <v>176</v>
      </c>
      <c r="E89" s="55" t="s">
        <v>7</v>
      </c>
      <c r="F89" s="46">
        <v>7726.89</v>
      </c>
      <c r="G89" s="40">
        <f t="shared" si="4"/>
        <v>1545.38</v>
      </c>
      <c r="H89" s="45">
        <f t="shared" si="5"/>
        <v>9272.27</v>
      </c>
    </row>
    <row r="90" spans="2:8" ht="47.25" x14ac:dyDescent="0.25">
      <c r="B90" s="42">
        <f t="shared" si="6"/>
        <v>76</v>
      </c>
      <c r="C90" s="59" t="s">
        <v>993</v>
      </c>
      <c r="D90" s="58" t="s">
        <v>176</v>
      </c>
      <c r="E90" s="44" t="s">
        <v>7</v>
      </c>
      <c r="F90" s="46">
        <v>10294.65</v>
      </c>
      <c r="G90" s="40">
        <f t="shared" si="4"/>
        <v>2058.9299999999998</v>
      </c>
      <c r="H90" s="45">
        <f t="shared" si="5"/>
        <v>12353.58</v>
      </c>
    </row>
    <row r="91" spans="2:8" ht="41.25" customHeight="1" x14ac:dyDescent="0.25">
      <c r="B91" s="42">
        <f t="shared" si="6"/>
        <v>77</v>
      </c>
      <c r="C91" s="59" t="s">
        <v>1231</v>
      </c>
      <c r="D91" s="37" t="s">
        <v>40</v>
      </c>
      <c r="E91" s="44" t="s">
        <v>7</v>
      </c>
      <c r="F91" s="46">
        <v>706.69</v>
      </c>
      <c r="G91" s="46">
        <f t="shared" si="4"/>
        <v>141.34</v>
      </c>
      <c r="H91" s="45">
        <f t="shared" si="5"/>
        <v>848.03000000000009</v>
      </c>
    </row>
    <row r="92" spans="2:8" ht="41.25" customHeight="1" x14ac:dyDescent="0.25">
      <c r="B92" s="42">
        <f t="shared" si="6"/>
        <v>78</v>
      </c>
      <c r="C92" s="59" t="s">
        <v>1305</v>
      </c>
      <c r="D92" s="37" t="s">
        <v>40</v>
      </c>
      <c r="E92" s="44" t="s">
        <v>7</v>
      </c>
      <c r="F92" s="46">
        <v>816.95</v>
      </c>
      <c r="G92" s="46">
        <f t="shared" si="4"/>
        <v>163.38999999999999</v>
      </c>
      <c r="H92" s="45">
        <f t="shared" si="5"/>
        <v>980.34</v>
      </c>
    </row>
    <row r="93" spans="2:8" ht="41.25" customHeight="1" thickBot="1" x14ac:dyDescent="0.3">
      <c r="B93" s="51">
        <f t="shared" si="6"/>
        <v>79</v>
      </c>
      <c r="C93" s="216" t="s">
        <v>1306</v>
      </c>
      <c r="D93" s="37" t="s">
        <v>40</v>
      </c>
      <c r="E93" s="44" t="s">
        <v>7</v>
      </c>
      <c r="F93" s="99">
        <v>3083.34</v>
      </c>
      <c r="G93" s="46">
        <f t="shared" si="4"/>
        <v>616.66999999999996</v>
      </c>
      <c r="H93" s="217">
        <f t="shared" si="5"/>
        <v>3700.01</v>
      </c>
    </row>
    <row r="94" spans="2:8" ht="21" customHeight="1" thickBot="1" x14ac:dyDescent="0.3">
      <c r="B94" s="381" t="s">
        <v>52</v>
      </c>
      <c r="C94" s="382"/>
      <c r="D94" s="382"/>
      <c r="E94" s="382"/>
      <c r="F94" s="382"/>
      <c r="G94" s="382"/>
      <c r="H94" s="383"/>
    </row>
    <row r="95" spans="2:8" ht="48" thickBot="1" x14ac:dyDescent="0.3">
      <c r="B95" s="30" t="s">
        <v>0</v>
      </c>
      <c r="C95" s="31" t="s">
        <v>1</v>
      </c>
      <c r="D95" s="32" t="s">
        <v>33</v>
      </c>
      <c r="E95" s="31" t="s">
        <v>2</v>
      </c>
      <c r="F95" s="31" t="s">
        <v>3</v>
      </c>
      <c r="G95" s="31" t="s">
        <v>4</v>
      </c>
      <c r="H95" s="60" t="s">
        <v>5</v>
      </c>
    </row>
    <row r="96" spans="2:8" ht="21.75" customHeight="1" thickBot="1" x14ac:dyDescent="0.3">
      <c r="B96" s="410" t="s">
        <v>902</v>
      </c>
      <c r="C96" s="411"/>
      <c r="D96" s="411"/>
      <c r="E96" s="411"/>
      <c r="F96" s="411"/>
      <c r="G96" s="411"/>
      <c r="H96" s="412"/>
    </row>
    <row r="97" spans="2:8" ht="31.5" x14ac:dyDescent="0.25">
      <c r="B97" s="61">
        <v>1</v>
      </c>
      <c r="C97" s="56" t="s">
        <v>53</v>
      </c>
      <c r="D97" s="33" t="s">
        <v>68</v>
      </c>
      <c r="E97" s="39" t="s">
        <v>911</v>
      </c>
      <c r="F97" s="26">
        <v>2148.5100000000002</v>
      </c>
      <c r="G97" s="40">
        <f t="shared" ref="G97:G132" si="7">ROUND(F97*0.2,2)</f>
        <v>429.7</v>
      </c>
      <c r="H97" s="62">
        <f>F97+G97</f>
        <v>2578.21</v>
      </c>
    </row>
    <row r="98" spans="2:8" ht="31.5" x14ac:dyDescent="0.25">
      <c r="B98" s="63">
        <f>1+B97</f>
        <v>2</v>
      </c>
      <c r="C98" s="56" t="s">
        <v>996</v>
      </c>
      <c r="D98" s="33" t="s">
        <v>68</v>
      </c>
      <c r="E98" s="39" t="s">
        <v>911</v>
      </c>
      <c r="F98" s="1">
        <v>2500.19</v>
      </c>
      <c r="G98" s="40">
        <f t="shared" si="7"/>
        <v>500.04</v>
      </c>
      <c r="H98" s="64">
        <f t="shared" ref="H98:H167" si="8">F98+G98</f>
        <v>3000.23</v>
      </c>
    </row>
    <row r="99" spans="2:8" ht="31.5" x14ac:dyDescent="0.25">
      <c r="B99" s="63">
        <f t="shared" ref="B99:B130" si="9">1+B98</f>
        <v>3</v>
      </c>
      <c r="C99" s="56" t="s">
        <v>54</v>
      </c>
      <c r="D99" s="33" t="s">
        <v>68</v>
      </c>
      <c r="E99" s="39" t="s">
        <v>911</v>
      </c>
      <c r="F99" s="65">
        <v>2207.39</v>
      </c>
      <c r="G99" s="40">
        <f t="shared" si="7"/>
        <v>441.48</v>
      </c>
      <c r="H99" s="64">
        <f t="shared" si="8"/>
        <v>2648.87</v>
      </c>
    </row>
    <row r="100" spans="2:8" ht="31.5" x14ac:dyDescent="0.25">
      <c r="B100" s="63">
        <f t="shared" si="9"/>
        <v>4</v>
      </c>
      <c r="C100" s="56" t="s">
        <v>1232</v>
      </c>
      <c r="D100" s="33" t="s">
        <v>68</v>
      </c>
      <c r="E100" s="39" t="s">
        <v>911</v>
      </c>
      <c r="F100" s="65">
        <v>1930.73</v>
      </c>
      <c r="G100" s="40">
        <f t="shared" si="7"/>
        <v>386.15</v>
      </c>
      <c r="H100" s="64">
        <f t="shared" si="8"/>
        <v>2316.88</v>
      </c>
    </row>
    <row r="101" spans="2:8" ht="31.5" x14ac:dyDescent="0.25">
      <c r="B101" s="63">
        <f t="shared" si="9"/>
        <v>5</v>
      </c>
      <c r="C101" s="56" t="s">
        <v>1233</v>
      </c>
      <c r="D101" s="33" t="s">
        <v>68</v>
      </c>
      <c r="E101" s="39" t="s">
        <v>911</v>
      </c>
      <c r="F101" s="65">
        <v>2207.39</v>
      </c>
      <c r="G101" s="40">
        <f t="shared" si="7"/>
        <v>441.48</v>
      </c>
      <c r="H101" s="64">
        <f t="shared" si="8"/>
        <v>2648.87</v>
      </c>
    </row>
    <row r="102" spans="2:8" ht="31.5" x14ac:dyDescent="0.25">
      <c r="B102" s="63">
        <f t="shared" si="9"/>
        <v>6</v>
      </c>
      <c r="C102" s="56" t="s">
        <v>997</v>
      </c>
      <c r="D102" s="33" t="s">
        <v>68</v>
      </c>
      <c r="E102" s="39" t="s">
        <v>911</v>
      </c>
      <c r="F102" s="1">
        <v>2091.08</v>
      </c>
      <c r="G102" s="40">
        <f t="shared" si="7"/>
        <v>418.22</v>
      </c>
      <c r="H102" s="64">
        <f t="shared" si="8"/>
        <v>2509.3000000000002</v>
      </c>
    </row>
    <row r="103" spans="2:8" ht="31.5" x14ac:dyDescent="0.25">
      <c r="B103" s="63">
        <f t="shared" si="9"/>
        <v>7</v>
      </c>
      <c r="C103" s="56" t="s">
        <v>55</v>
      </c>
      <c r="D103" s="33" t="s">
        <v>68</v>
      </c>
      <c r="E103" s="39" t="s">
        <v>911</v>
      </c>
      <c r="F103" s="1">
        <v>2168.7199999999998</v>
      </c>
      <c r="G103" s="40">
        <f t="shared" si="7"/>
        <v>433.74</v>
      </c>
      <c r="H103" s="64">
        <f t="shared" si="8"/>
        <v>2602.46</v>
      </c>
    </row>
    <row r="104" spans="2:8" ht="31.5" x14ac:dyDescent="0.25">
      <c r="B104" s="63">
        <f t="shared" si="9"/>
        <v>8</v>
      </c>
      <c r="C104" s="56" t="s">
        <v>998</v>
      </c>
      <c r="D104" s="33" t="s">
        <v>68</v>
      </c>
      <c r="E104" s="39" t="s">
        <v>911</v>
      </c>
      <c r="F104" s="1">
        <v>2483.7800000000002</v>
      </c>
      <c r="G104" s="40">
        <f t="shared" si="7"/>
        <v>496.76</v>
      </c>
      <c r="H104" s="64">
        <f t="shared" si="8"/>
        <v>2980.54</v>
      </c>
    </row>
    <row r="105" spans="2:8" ht="31.5" x14ac:dyDescent="0.25">
      <c r="B105" s="63">
        <f t="shared" si="9"/>
        <v>9</v>
      </c>
      <c r="C105" s="56" t="s">
        <v>999</v>
      </c>
      <c r="D105" s="33" t="s">
        <v>68</v>
      </c>
      <c r="E105" s="39" t="s">
        <v>911</v>
      </c>
      <c r="F105" s="1">
        <v>2281.6999999999998</v>
      </c>
      <c r="G105" s="40">
        <f t="shared" si="7"/>
        <v>456.34</v>
      </c>
      <c r="H105" s="64">
        <f t="shared" si="8"/>
        <v>2738.04</v>
      </c>
    </row>
    <row r="106" spans="2:8" ht="31.5" x14ac:dyDescent="0.25">
      <c r="B106" s="63">
        <f t="shared" si="9"/>
        <v>10</v>
      </c>
      <c r="C106" s="56" t="s">
        <v>57</v>
      </c>
      <c r="D106" s="33" t="s">
        <v>68</v>
      </c>
      <c r="E106" s="39" t="s">
        <v>911</v>
      </c>
      <c r="F106" s="65">
        <v>2064.33</v>
      </c>
      <c r="G106" s="40">
        <f t="shared" si="7"/>
        <v>412.87</v>
      </c>
      <c r="H106" s="64">
        <f t="shared" si="8"/>
        <v>2477.1999999999998</v>
      </c>
    </row>
    <row r="107" spans="2:8" ht="31.5" x14ac:dyDescent="0.25">
      <c r="B107" s="63">
        <f t="shared" si="9"/>
        <v>11</v>
      </c>
      <c r="C107" s="56" t="s">
        <v>1000</v>
      </c>
      <c r="D107" s="33" t="s">
        <v>68</v>
      </c>
      <c r="E107" s="39" t="s">
        <v>911</v>
      </c>
      <c r="F107" s="1">
        <v>2490.23</v>
      </c>
      <c r="G107" s="40">
        <f t="shared" si="7"/>
        <v>498.05</v>
      </c>
      <c r="H107" s="64">
        <f t="shared" si="8"/>
        <v>2988.28</v>
      </c>
    </row>
    <row r="108" spans="2:8" ht="31.5" x14ac:dyDescent="0.25">
      <c r="B108" s="63">
        <f t="shared" si="9"/>
        <v>12</v>
      </c>
      <c r="C108" s="56" t="s">
        <v>1230</v>
      </c>
      <c r="D108" s="33" t="s">
        <v>68</v>
      </c>
      <c r="E108" s="39" t="s">
        <v>911</v>
      </c>
      <c r="F108" s="1">
        <v>2496.9499999999998</v>
      </c>
      <c r="G108" s="40">
        <f t="shared" si="7"/>
        <v>499.39</v>
      </c>
      <c r="H108" s="64">
        <f t="shared" si="8"/>
        <v>2996.3399999999997</v>
      </c>
    </row>
    <row r="109" spans="2:8" ht="31.5" x14ac:dyDescent="0.25">
      <c r="B109" s="63">
        <f t="shared" si="9"/>
        <v>13</v>
      </c>
      <c r="C109" s="56" t="s">
        <v>58</v>
      </c>
      <c r="D109" s="33" t="s">
        <v>68</v>
      </c>
      <c r="E109" s="39" t="s">
        <v>911</v>
      </c>
      <c r="F109" s="1">
        <v>2428.06</v>
      </c>
      <c r="G109" s="40">
        <f t="shared" si="7"/>
        <v>485.61</v>
      </c>
      <c r="H109" s="64">
        <f t="shared" si="8"/>
        <v>2913.67</v>
      </c>
    </row>
    <row r="110" spans="2:8" ht="31.5" x14ac:dyDescent="0.25">
      <c r="B110" s="63">
        <f t="shared" si="9"/>
        <v>14</v>
      </c>
      <c r="C110" s="56" t="s">
        <v>1001</v>
      </c>
      <c r="D110" s="33" t="s">
        <v>68</v>
      </c>
      <c r="E110" s="39" t="s">
        <v>911</v>
      </c>
      <c r="F110" s="65">
        <v>2207.31</v>
      </c>
      <c r="G110" s="40">
        <f t="shared" si="7"/>
        <v>441.46</v>
      </c>
      <c r="H110" s="64">
        <f t="shared" si="8"/>
        <v>2648.77</v>
      </c>
    </row>
    <row r="111" spans="2:8" ht="31.5" x14ac:dyDescent="0.25">
      <c r="B111" s="63">
        <f t="shared" si="9"/>
        <v>15</v>
      </c>
      <c r="C111" s="56" t="s">
        <v>59</v>
      </c>
      <c r="D111" s="33" t="s">
        <v>68</v>
      </c>
      <c r="E111" s="39" t="s">
        <v>911</v>
      </c>
      <c r="F111" s="1">
        <v>2498.37</v>
      </c>
      <c r="G111" s="40">
        <f t="shared" si="7"/>
        <v>499.67</v>
      </c>
      <c r="H111" s="64">
        <f t="shared" si="8"/>
        <v>2998.04</v>
      </c>
    </row>
    <row r="112" spans="2:8" ht="31.5" x14ac:dyDescent="0.25">
      <c r="B112" s="63">
        <f t="shared" si="9"/>
        <v>16</v>
      </c>
      <c r="C112" s="56" t="s">
        <v>60</v>
      </c>
      <c r="D112" s="33" t="s">
        <v>68</v>
      </c>
      <c r="E112" s="39" t="s">
        <v>911</v>
      </c>
      <c r="F112" s="1">
        <v>2048.87</v>
      </c>
      <c r="G112" s="40">
        <f t="shared" si="7"/>
        <v>409.77</v>
      </c>
      <c r="H112" s="64">
        <f t="shared" si="8"/>
        <v>2458.64</v>
      </c>
    </row>
    <row r="113" spans="2:8" ht="31.5" x14ac:dyDescent="0.25">
      <c r="B113" s="63">
        <f t="shared" si="9"/>
        <v>17</v>
      </c>
      <c r="C113" s="56" t="s">
        <v>61</v>
      </c>
      <c r="D113" s="33" t="s">
        <v>68</v>
      </c>
      <c r="E113" s="39" t="s">
        <v>911</v>
      </c>
      <c r="F113" s="2">
        <v>1927.11</v>
      </c>
      <c r="G113" s="40">
        <f t="shared" si="7"/>
        <v>385.42</v>
      </c>
      <c r="H113" s="64">
        <f t="shared" si="8"/>
        <v>2312.5299999999997</v>
      </c>
    </row>
    <row r="114" spans="2:8" ht="31.5" x14ac:dyDescent="0.25">
      <c r="B114" s="63">
        <f t="shared" si="9"/>
        <v>18</v>
      </c>
      <c r="C114" s="56" t="s">
        <v>1002</v>
      </c>
      <c r="D114" s="33" t="s">
        <v>68</v>
      </c>
      <c r="E114" s="39" t="s">
        <v>911</v>
      </c>
      <c r="F114" s="2">
        <v>1946.42</v>
      </c>
      <c r="G114" s="40">
        <f t="shared" si="7"/>
        <v>389.28</v>
      </c>
      <c r="H114" s="64">
        <f t="shared" si="8"/>
        <v>2335.6999999999998</v>
      </c>
    </row>
    <row r="115" spans="2:8" ht="31.5" x14ac:dyDescent="0.25">
      <c r="B115" s="63">
        <f t="shared" si="9"/>
        <v>19</v>
      </c>
      <c r="C115" s="56" t="s">
        <v>1003</v>
      </c>
      <c r="D115" s="33" t="s">
        <v>68</v>
      </c>
      <c r="E115" s="39" t="s">
        <v>911</v>
      </c>
      <c r="F115" s="2">
        <v>1886.97</v>
      </c>
      <c r="G115" s="40">
        <f t="shared" si="7"/>
        <v>377.39</v>
      </c>
      <c r="H115" s="64">
        <f t="shared" si="8"/>
        <v>2264.36</v>
      </c>
    </row>
    <row r="116" spans="2:8" ht="31.5" x14ac:dyDescent="0.25">
      <c r="B116" s="63">
        <f t="shared" si="9"/>
        <v>20</v>
      </c>
      <c r="C116" s="56" t="s">
        <v>1004</v>
      </c>
      <c r="D116" s="33" t="s">
        <v>68</v>
      </c>
      <c r="E116" s="39" t="s">
        <v>911</v>
      </c>
      <c r="F116" s="2">
        <v>1886.97</v>
      </c>
      <c r="G116" s="40">
        <f t="shared" si="7"/>
        <v>377.39</v>
      </c>
      <c r="H116" s="64">
        <f t="shared" si="8"/>
        <v>2264.36</v>
      </c>
    </row>
    <row r="117" spans="2:8" ht="31.5" x14ac:dyDescent="0.25">
      <c r="B117" s="63">
        <f t="shared" si="9"/>
        <v>21</v>
      </c>
      <c r="C117" s="56" t="s">
        <v>1005</v>
      </c>
      <c r="D117" s="33" t="s">
        <v>68</v>
      </c>
      <c r="E117" s="39" t="s">
        <v>911</v>
      </c>
      <c r="F117" s="65">
        <v>2407.44</v>
      </c>
      <c r="G117" s="40">
        <f t="shared" si="7"/>
        <v>481.49</v>
      </c>
      <c r="H117" s="64">
        <f t="shared" si="8"/>
        <v>2888.9300000000003</v>
      </c>
    </row>
    <row r="118" spans="2:8" ht="31.5" x14ac:dyDescent="0.25">
      <c r="B118" s="63">
        <f t="shared" si="9"/>
        <v>22</v>
      </c>
      <c r="C118" s="56" t="s">
        <v>62</v>
      </c>
      <c r="D118" s="33" t="s">
        <v>68</v>
      </c>
      <c r="E118" s="39" t="s">
        <v>911</v>
      </c>
      <c r="F118" s="2">
        <v>1837.6</v>
      </c>
      <c r="G118" s="40">
        <f t="shared" si="7"/>
        <v>367.52</v>
      </c>
      <c r="H118" s="64">
        <f t="shared" si="8"/>
        <v>2205.12</v>
      </c>
    </row>
    <row r="119" spans="2:8" ht="31.5" x14ac:dyDescent="0.25">
      <c r="B119" s="63">
        <f t="shared" si="9"/>
        <v>23</v>
      </c>
      <c r="C119" s="56" t="s">
        <v>1006</v>
      </c>
      <c r="D119" s="33" t="s">
        <v>68</v>
      </c>
      <c r="E119" s="39" t="s">
        <v>911</v>
      </c>
      <c r="F119" s="2">
        <v>1941.51</v>
      </c>
      <c r="G119" s="40">
        <f t="shared" si="7"/>
        <v>388.3</v>
      </c>
      <c r="H119" s="64">
        <f t="shared" si="8"/>
        <v>2329.81</v>
      </c>
    </row>
    <row r="120" spans="2:8" ht="31.5" x14ac:dyDescent="0.25">
      <c r="B120" s="63">
        <f t="shared" si="9"/>
        <v>24</v>
      </c>
      <c r="C120" s="56" t="s">
        <v>1007</v>
      </c>
      <c r="D120" s="33" t="s">
        <v>68</v>
      </c>
      <c r="E120" s="39" t="s">
        <v>911</v>
      </c>
      <c r="F120" s="2">
        <v>2219.52</v>
      </c>
      <c r="G120" s="40">
        <f t="shared" si="7"/>
        <v>443.9</v>
      </c>
      <c r="H120" s="64">
        <f t="shared" si="8"/>
        <v>2663.42</v>
      </c>
    </row>
    <row r="121" spans="2:8" ht="31.5" x14ac:dyDescent="0.25">
      <c r="B121" s="63">
        <f t="shared" si="9"/>
        <v>25</v>
      </c>
      <c r="C121" s="56" t="s">
        <v>1008</v>
      </c>
      <c r="D121" s="33" t="s">
        <v>68</v>
      </c>
      <c r="E121" s="39" t="s">
        <v>911</v>
      </c>
      <c r="F121" s="1">
        <v>2423.66</v>
      </c>
      <c r="G121" s="40">
        <f t="shared" si="7"/>
        <v>484.73</v>
      </c>
      <c r="H121" s="64">
        <f t="shared" si="8"/>
        <v>2908.39</v>
      </c>
    </row>
    <row r="122" spans="2:8" ht="31.5" x14ac:dyDescent="0.25">
      <c r="B122" s="63">
        <f t="shared" si="9"/>
        <v>26</v>
      </c>
      <c r="C122" s="56" t="s">
        <v>63</v>
      </c>
      <c r="D122" s="33" t="s">
        <v>68</v>
      </c>
      <c r="E122" s="39" t="s">
        <v>911</v>
      </c>
      <c r="F122" s="65">
        <v>2321.7399999999998</v>
      </c>
      <c r="G122" s="40">
        <f t="shared" si="7"/>
        <v>464.35</v>
      </c>
      <c r="H122" s="64">
        <f t="shared" si="8"/>
        <v>2786.0899999999997</v>
      </c>
    </row>
    <row r="123" spans="2:8" ht="31.5" x14ac:dyDescent="0.25">
      <c r="B123" s="63">
        <f t="shared" si="9"/>
        <v>27</v>
      </c>
      <c r="C123" s="56" t="s">
        <v>64</v>
      </c>
      <c r="D123" s="33" t="s">
        <v>68</v>
      </c>
      <c r="E123" s="39" t="s">
        <v>911</v>
      </c>
      <c r="F123" s="65">
        <v>2401.2600000000002</v>
      </c>
      <c r="G123" s="40">
        <f t="shared" si="7"/>
        <v>480.25</v>
      </c>
      <c r="H123" s="64">
        <f t="shared" si="8"/>
        <v>2881.51</v>
      </c>
    </row>
    <row r="124" spans="2:8" ht="31.5" x14ac:dyDescent="0.25">
      <c r="B124" s="63">
        <f t="shared" si="9"/>
        <v>28</v>
      </c>
      <c r="C124" s="56" t="s">
        <v>1009</v>
      </c>
      <c r="D124" s="33" t="s">
        <v>68</v>
      </c>
      <c r="E124" s="39" t="s">
        <v>911</v>
      </c>
      <c r="F124" s="65">
        <v>1903.54</v>
      </c>
      <c r="G124" s="40">
        <f t="shared" si="7"/>
        <v>380.71</v>
      </c>
      <c r="H124" s="64">
        <f t="shared" si="8"/>
        <v>2284.25</v>
      </c>
    </row>
    <row r="125" spans="2:8" ht="31.5" x14ac:dyDescent="0.25">
      <c r="B125" s="63">
        <f t="shared" si="9"/>
        <v>29</v>
      </c>
      <c r="C125" s="56" t="s">
        <v>67</v>
      </c>
      <c r="D125" s="33" t="s">
        <v>68</v>
      </c>
      <c r="E125" s="39" t="s">
        <v>911</v>
      </c>
      <c r="F125" s="65">
        <v>2037.59</v>
      </c>
      <c r="G125" s="40">
        <f t="shared" si="7"/>
        <v>407.52</v>
      </c>
      <c r="H125" s="64">
        <f t="shared" si="8"/>
        <v>2445.1099999999997</v>
      </c>
    </row>
    <row r="126" spans="2:8" ht="31.5" x14ac:dyDescent="0.25">
      <c r="B126" s="63">
        <f t="shared" si="9"/>
        <v>30</v>
      </c>
      <c r="C126" s="56" t="s">
        <v>1010</v>
      </c>
      <c r="D126" s="33" t="s">
        <v>68</v>
      </c>
      <c r="E126" s="39" t="s">
        <v>911</v>
      </c>
      <c r="F126" s="65">
        <v>2392.44</v>
      </c>
      <c r="G126" s="40">
        <f t="shared" si="7"/>
        <v>478.49</v>
      </c>
      <c r="H126" s="64">
        <f t="shared" si="8"/>
        <v>2870.9300000000003</v>
      </c>
    </row>
    <row r="127" spans="2:8" ht="31.5" x14ac:dyDescent="0.25">
      <c r="B127" s="63">
        <f t="shared" si="9"/>
        <v>31</v>
      </c>
      <c r="C127" s="56" t="s">
        <v>1011</v>
      </c>
      <c r="D127" s="33" t="s">
        <v>68</v>
      </c>
      <c r="E127" s="39" t="s">
        <v>911</v>
      </c>
      <c r="F127" s="65">
        <v>2534.87</v>
      </c>
      <c r="G127" s="40">
        <f t="shared" si="7"/>
        <v>506.97</v>
      </c>
      <c r="H127" s="64">
        <f t="shared" si="8"/>
        <v>3041.84</v>
      </c>
    </row>
    <row r="128" spans="2:8" ht="31.5" x14ac:dyDescent="0.25">
      <c r="B128" s="63">
        <f t="shared" si="9"/>
        <v>32</v>
      </c>
      <c r="C128" s="56" t="s">
        <v>1012</v>
      </c>
      <c r="D128" s="33" t="s">
        <v>68</v>
      </c>
      <c r="E128" s="39" t="s">
        <v>911</v>
      </c>
      <c r="F128" s="65">
        <v>2214.83</v>
      </c>
      <c r="G128" s="40">
        <f t="shared" si="7"/>
        <v>442.97</v>
      </c>
      <c r="H128" s="64">
        <f t="shared" si="8"/>
        <v>2657.8</v>
      </c>
    </row>
    <row r="129" spans="2:9" ht="31.5" x14ac:dyDescent="0.25">
      <c r="B129" s="63">
        <f t="shared" si="9"/>
        <v>33</v>
      </c>
      <c r="C129" s="56" t="s">
        <v>66</v>
      </c>
      <c r="D129" s="33" t="s">
        <v>68</v>
      </c>
      <c r="E129" s="39" t="s">
        <v>911</v>
      </c>
      <c r="F129" s="65">
        <v>1957.74</v>
      </c>
      <c r="G129" s="40">
        <f t="shared" si="7"/>
        <v>391.55</v>
      </c>
      <c r="H129" s="64">
        <f t="shared" si="8"/>
        <v>2349.29</v>
      </c>
    </row>
    <row r="130" spans="2:9" ht="31.5" x14ac:dyDescent="0.25">
      <c r="B130" s="63">
        <f t="shared" si="9"/>
        <v>34</v>
      </c>
      <c r="C130" s="66" t="s">
        <v>1234</v>
      </c>
      <c r="D130" s="58" t="s">
        <v>68</v>
      </c>
      <c r="E130" s="44" t="s">
        <v>911</v>
      </c>
      <c r="F130" s="67">
        <v>3682.63</v>
      </c>
      <c r="G130" s="40">
        <f t="shared" si="7"/>
        <v>736.53</v>
      </c>
      <c r="H130" s="64">
        <f t="shared" si="8"/>
        <v>4419.16</v>
      </c>
    </row>
    <row r="131" spans="2:9" ht="31.5" x14ac:dyDescent="0.25">
      <c r="B131" s="63">
        <v>35</v>
      </c>
      <c r="C131" s="325" t="s">
        <v>3007</v>
      </c>
      <c r="D131" s="58" t="s">
        <v>68</v>
      </c>
      <c r="E131" s="44" t="s">
        <v>911</v>
      </c>
      <c r="F131" s="326">
        <v>2298.86</v>
      </c>
      <c r="G131" s="40">
        <f t="shared" ref="G131" si="10">ROUND(F131*0.2,2)</f>
        <v>459.77</v>
      </c>
      <c r="H131" s="64">
        <f t="shared" ref="H131" si="11">F131+G131</f>
        <v>2758.63</v>
      </c>
    </row>
    <row r="132" spans="2:9" ht="32.25" thickBot="1" x14ac:dyDescent="0.3">
      <c r="B132" s="63">
        <v>36</v>
      </c>
      <c r="C132" s="68" t="s">
        <v>1242</v>
      </c>
      <c r="D132" s="58" t="s">
        <v>68</v>
      </c>
      <c r="E132" s="44" t="s">
        <v>911</v>
      </c>
      <c r="F132" s="69">
        <v>2691.67</v>
      </c>
      <c r="G132" s="40">
        <f t="shared" si="7"/>
        <v>538.33000000000004</v>
      </c>
      <c r="H132" s="64">
        <f t="shared" si="8"/>
        <v>3230</v>
      </c>
    </row>
    <row r="133" spans="2:9" s="3" customFormat="1" ht="21.75" customHeight="1" thickBot="1" x14ac:dyDescent="0.3">
      <c r="B133" s="413" t="s">
        <v>1013</v>
      </c>
      <c r="C133" s="414"/>
      <c r="D133" s="414"/>
      <c r="E133" s="414"/>
      <c r="F133" s="414"/>
      <c r="G133" s="414"/>
      <c r="H133" s="415"/>
      <c r="I133" s="20"/>
    </row>
    <row r="134" spans="2:9" s="206" customFormat="1" ht="63" x14ac:dyDescent="0.25">
      <c r="B134" s="207">
        <v>36</v>
      </c>
      <c r="C134" s="208" t="s">
        <v>922</v>
      </c>
      <c r="D134" s="209" t="s">
        <v>68</v>
      </c>
      <c r="E134" s="210" t="s">
        <v>911</v>
      </c>
      <c r="F134" s="71">
        <v>2714.11</v>
      </c>
      <c r="G134" s="71">
        <f t="shared" ref="G134:G167" si="12">ROUND(F134*0.2,2)</f>
        <v>542.82000000000005</v>
      </c>
      <c r="H134" s="211">
        <f t="shared" si="8"/>
        <v>3256.9300000000003</v>
      </c>
      <c r="I134" s="202"/>
    </row>
    <row r="135" spans="2:9" s="21" customFormat="1" ht="31.5" x14ac:dyDescent="0.25">
      <c r="B135" s="63">
        <f>1+B134</f>
        <v>37</v>
      </c>
      <c r="C135" s="59" t="s">
        <v>1014</v>
      </c>
      <c r="D135" s="193" t="s">
        <v>68</v>
      </c>
      <c r="E135" s="39" t="s">
        <v>911</v>
      </c>
      <c r="F135" s="72">
        <v>2388.2600000000002</v>
      </c>
      <c r="G135" s="40">
        <f t="shared" si="12"/>
        <v>477.65</v>
      </c>
      <c r="H135" s="64">
        <f t="shared" si="8"/>
        <v>2865.9100000000003</v>
      </c>
      <c r="I135" s="20"/>
    </row>
    <row r="136" spans="2:9" s="21" customFormat="1" ht="31.5" x14ac:dyDescent="0.25">
      <c r="B136" s="63">
        <f t="shared" ref="B136:B163" si="13">1+B135</f>
        <v>38</v>
      </c>
      <c r="C136" s="59" t="s">
        <v>1015</v>
      </c>
      <c r="D136" s="193" t="s">
        <v>68</v>
      </c>
      <c r="E136" s="39" t="s">
        <v>911</v>
      </c>
      <c r="F136" s="72">
        <v>3380.96</v>
      </c>
      <c r="G136" s="40">
        <f t="shared" si="12"/>
        <v>676.19</v>
      </c>
      <c r="H136" s="64">
        <f t="shared" si="8"/>
        <v>4057.15</v>
      </c>
      <c r="I136" s="20"/>
    </row>
    <row r="137" spans="2:9" s="21" customFormat="1" ht="31.5" x14ac:dyDescent="0.25">
      <c r="B137" s="63">
        <f t="shared" si="13"/>
        <v>39</v>
      </c>
      <c r="C137" s="59" t="s">
        <v>921</v>
      </c>
      <c r="D137" s="193" t="s">
        <v>68</v>
      </c>
      <c r="E137" s="39" t="s">
        <v>911</v>
      </c>
      <c r="F137" s="72">
        <v>2058.56</v>
      </c>
      <c r="G137" s="40">
        <f t="shared" si="12"/>
        <v>411.71</v>
      </c>
      <c r="H137" s="64">
        <f t="shared" si="8"/>
        <v>2470.27</v>
      </c>
      <c r="I137" s="20"/>
    </row>
    <row r="138" spans="2:9" s="21" customFormat="1" ht="36.75" customHeight="1" x14ac:dyDescent="0.25">
      <c r="B138" s="63">
        <f t="shared" si="13"/>
        <v>40</v>
      </c>
      <c r="C138" s="59" t="s">
        <v>917</v>
      </c>
      <c r="D138" s="193" t="s">
        <v>68</v>
      </c>
      <c r="E138" s="39" t="s">
        <v>911</v>
      </c>
      <c r="F138" s="72">
        <v>2266.63</v>
      </c>
      <c r="G138" s="40">
        <f t="shared" si="12"/>
        <v>453.33</v>
      </c>
      <c r="H138" s="64">
        <f t="shared" si="8"/>
        <v>2719.96</v>
      </c>
      <c r="I138" s="20"/>
    </row>
    <row r="139" spans="2:9" s="21" customFormat="1" ht="31.5" x14ac:dyDescent="0.25">
      <c r="B139" s="63">
        <f t="shared" si="13"/>
        <v>41</v>
      </c>
      <c r="C139" s="59" t="s">
        <v>923</v>
      </c>
      <c r="D139" s="193" t="s">
        <v>68</v>
      </c>
      <c r="E139" s="39" t="s">
        <v>911</v>
      </c>
      <c r="F139" s="72">
        <v>1961.66</v>
      </c>
      <c r="G139" s="40">
        <f t="shared" si="12"/>
        <v>392.33</v>
      </c>
      <c r="H139" s="64">
        <f t="shared" si="8"/>
        <v>2353.9900000000002</v>
      </c>
      <c r="I139" s="20"/>
    </row>
    <row r="140" spans="2:9" s="21" customFormat="1" ht="31.5" x14ac:dyDescent="0.25">
      <c r="B140" s="63">
        <f t="shared" si="13"/>
        <v>42</v>
      </c>
      <c r="C140" s="59" t="s">
        <v>920</v>
      </c>
      <c r="D140" s="193" t="s">
        <v>68</v>
      </c>
      <c r="E140" s="39" t="s">
        <v>911</v>
      </c>
      <c r="F140" s="72">
        <v>2455.9899999999998</v>
      </c>
      <c r="G140" s="40">
        <f t="shared" si="12"/>
        <v>491.2</v>
      </c>
      <c r="H140" s="64">
        <f t="shared" si="8"/>
        <v>2947.1899999999996</v>
      </c>
      <c r="I140" s="20"/>
    </row>
    <row r="141" spans="2:9" s="21" customFormat="1" ht="30" customHeight="1" x14ac:dyDescent="0.25">
      <c r="B141" s="63">
        <f t="shared" si="13"/>
        <v>43</v>
      </c>
      <c r="C141" s="59" t="s">
        <v>919</v>
      </c>
      <c r="D141" s="193" t="s">
        <v>68</v>
      </c>
      <c r="E141" s="39" t="s">
        <v>911</v>
      </c>
      <c r="F141" s="72">
        <v>2455.9899999999998</v>
      </c>
      <c r="G141" s="40">
        <f t="shared" si="12"/>
        <v>491.2</v>
      </c>
      <c r="H141" s="64">
        <f t="shared" si="8"/>
        <v>2947.1899999999996</v>
      </c>
      <c r="I141" s="20"/>
    </row>
    <row r="142" spans="2:9" s="21" customFormat="1" ht="31.5" x14ac:dyDescent="0.25">
      <c r="B142" s="63">
        <f t="shared" si="13"/>
        <v>44</v>
      </c>
      <c r="C142" s="59" t="s">
        <v>908</v>
      </c>
      <c r="D142" s="193" t="s">
        <v>68</v>
      </c>
      <c r="E142" s="39" t="s">
        <v>911</v>
      </c>
      <c r="F142" s="73">
        <v>852.13</v>
      </c>
      <c r="G142" s="40">
        <f t="shared" si="12"/>
        <v>170.43</v>
      </c>
      <c r="H142" s="64">
        <f t="shared" si="8"/>
        <v>1022.56</v>
      </c>
      <c r="I142" s="20"/>
    </row>
    <row r="143" spans="2:9" s="21" customFormat="1" ht="31.5" x14ac:dyDescent="0.25">
      <c r="B143" s="63">
        <f t="shared" si="13"/>
        <v>45</v>
      </c>
      <c r="C143" s="59" t="s">
        <v>904</v>
      </c>
      <c r="D143" s="193" t="s">
        <v>68</v>
      </c>
      <c r="E143" s="39" t="s">
        <v>911</v>
      </c>
      <c r="F143" s="72">
        <v>1918.77</v>
      </c>
      <c r="G143" s="40">
        <f t="shared" si="12"/>
        <v>383.75</v>
      </c>
      <c r="H143" s="64">
        <f t="shared" si="8"/>
        <v>2302.52</v>
      </c>
      <c r="I143" s="20"/>
    </row>
    <row r="144" spans="2:9" s="21" customFormat="1" ht="31.5" x14ac:dyDescent="0.25">
      <c r="B144" s="63">
        <f t="shared" si="13"/>
        <v>46</v>
      </c>
      <c r="C144" s="59" t="s">
        <v>905</v>
      </c>
      <c r="D144" s="193" t="s">
        <v>68</v>
      </c>
      <c r="E144" s="39" t="s">
        <v>911</v>
      </c>
      <c r="F144" s="72">
        <v>2508.23</v>
      </c>
      <c r="G144" s="40">
        <f t="shared" si="12"/>
        <v>501.65</v>
      </c>
      <c r="H144" s="64">
        <f t="shared" si="8"/>
        <v>3009.88</v>
      </c>
      <c r="I144" s="20"/>
    </row>
    <row r="145" spans="2:9" s="21" customFormat="1" ht="31.5" x14ac:dyDescent="0.25">
      <c r="B145" s="63">
        <f t="shared" si="13"/>
        <v>47</v>
      </c>
      <c r="C145" s="74" t="s">
        <v>907</v>
      </c>
      <c r="D145" s="193" t="s">
        <v>68</v>
      </c>
      <c r="E145" s="39" t="s">
        <v>911</v>
      </c>
      <c r="F145" s="72">
        <v>1246.49</v>
      </c>
      <c r="G145" s="40">
        <f t="shared" si="12"/>
        <v>249.3</v>
      </c>
      <c r="H145" s="64">
        <f t="shared" si="8"/>
        <v>1495.79</v>
      </c>
      <c r="I145" s="20"/>
    </row>
    <row r="146" spans="2:9" s="21" customFormat="1" ht="47.25" x14ac:dyDescent="0.25">
      <c r="B146" s="63">
        <f t="shared" si="13"/>
        <v>48</v>
      </c>
      <c r="C146" s="59" t="s">
        <v>1016</v>
      </c>
      <c r="D146" s="193" t="s">
        <v>68</v>
      </c>
      <c r="E146" s="39" t="s">
        <v>911</v>
      </c>
      <c r="F146" s="72">
        <v>2555.15</v>
      </c>
      <c r="G146" s="40">
        <f t="shared" si="12"/>
        <v>511.03</v>
      </c>
      <c r="H146" s="64">
        <f t="shared" si="8"/>
        <v>3066.1800000000003</v>
      </c>
      <c r="I146" s="20"/>
    </row>
    <row r="147" spans="2:9" s="21" customFormat="1" ht="31.5" x14ac:dyDescent="0.25">
      <c r="B147" s="63">
        <f t="shared" si="13"/>
        <v>49</v>
      </c>
      <c r="C147" s="59" t="s">
        <v>913</v>
      </c>
      <c r="D147" s="193" t="s">
        <v>68</v>
      </c>
      <c r="E147" s="39" t="s">
        <v>912</v>
      </c>
      <c r="F147" s="72">
        <v>2168.4699999999998</v>
      </c>
      <c r="G147" s="40">
        <f t="shared" si="12"/>
        <v>433.69</v>
      </c>
      <c r="H147" s="64">
        <f t="shared" si="8"/>
        <v>2602.16</v>
      </c>
      <c r="I147" s="20"/>
    </row>
    <row r="148" spans="2:9" s="21" customFormat="1" ht="31.5" x14ac:dyDescent="0.25">
      <c r="B148" s="63">
        <f t="shared" si="13"/>
        <v>50</v>
      </c>
      <c r="C148" s="59" t="s">
        <v>918</v>
      </c>
      <c r="D148" s="193" t="s">
        <v>68</v>
      </c>
      <c r="E148" s="39" t="s">
        <v>911</v>
      </c>
      <c r="F148" s="72">
        <v>2653.46</v>
      </c>
      <c r="G148" s="40">
        <f t="shared" si="12"/>
        <v>530.69000000000005</v>
      </c>
      <c r="H148" s="64">
        <f t="shared" si="8"/>
        <v>3184.15</v>
      </c>
      <c r="I148" s="20"/>
    </row>
    <row r="149" spans="2:9" s="21" customFormat="1" ht="39" customHeight="1" x14ac:dyDescent="0.25">
      <c r="B149" s="63">
        <f t="shared" si="13"/>
        <v>51</v>
      </c>
      <c r="C149" s="59" t="s">
        <v>914</v>
      </c>
      <c r="D149" s="193" t="s">
        <v>68</v>
      </c>
      <c r="E149" s="39" t="s">
        <v>911</v>
      </c>
      <c r="F149" s="72">
        <v>3332.66</v>
      </c>
      <c r="G149" s="40">
        <f t="shared" si="12"/>
        <v>666.53</v>
      </c>
      <c r="H149" s="64">
        <f t="shared" si="8"/>
        <v>3999.1899999999996</v>
      </c>
      <c r="I149" s="20"/>
    </row>
    <row r="150" spans="2:9" s="21" customFormat="1" ht="31.5" x14ac:dyDescent="0.25">
      <c r="B150" s="63">
        <f t="shared" si="13"/>
        <v>52</v>
      </c>
      <c r="C150" s="59" t="s">
        <v>915</v>
      </c>
      <c r="D150" s="193" t="s">
        <v>68</v>
      </c>
      <c r="E150" s="39" t="s">
        <v>911</v>
      </c>
      <c r="F150" s="72">
        <v>4061.18</v>
      </c>
      <c r="G150" s="40">
        <f t="shared" si="12"/>
        <v>812.24</v>
      </c>
      <c r="H150" s="64">
        <f t="shared" si="8"/>
        <v>4873.42</v>
      </c>
      <c r="I150" s="20"/>
    </row>
    <row r="151" spans="2:9" s="21" customFormat="1" ht="31.5" x14ac:dyDescent="0.25">
      <c r="B151" s="63">
        <f t="shared" si="13"/>
        <v>53</v>
      </c>
      <c r="C151" s="59" t="s">
        <v>1175</v>
      </c>
      <c r="D151" s="193" t="s">
        <v>68</v>
      </c>
      <c r="E151" s="39" t="s">
        <v>911</v>
      </c>
      <c r="F151" s="73">
        <v>2164.15</v>
      </c>
      <c r="G151" s="40">
        <f t="shared" si="12"/>
        <v>432.83</v>
      </c>
      <c r="H151" s="64">
        <f t="shared" si="8"/>
        <v>2596.98</v>
      </c>
      <c r="I151" s="20"/>
    </row>
    <row r="152" spans="2:9" s="21" customFormat="1" ht="31.5" x14ac:dyDescent="0.25">
      <c r="B152" s="63">
        <f t="shared" si="13"/>
        <v>54</v>
      </c>
      <c r="C152" s="59" t="s">
        <v>1253</v>
      </c>
      <c r="D152" s="193" t="s">
        <v>68</v>
      </c>
      <c r="E152" s="39" t="s">
        <v>911</v>
      </c>
      <c r="F152" s="73">
        <v>4696.07</v>
      </c>
      <c r="G152" s="40">
        <f t="shared" ref="G152" si="14">ROUND(F152*0.2,2)</f>
        <v>939.21</v>
      </c>
      <c r="H152" s="64">
        <f t="shared" ref="H152" si="15">F152+G152</f>
        <v>5635.28</v>
      </c>
      <c r="I152" s="20"/>
    </row>
    <row r="153" spans="2:9" s="21" customFormat="1" ht="39" customHeight="1" x14ac:dyDescent="0.25">
      <c r="B153" s="63">
        <f t="shared" si="13"/>
        <v>55</v>
      </c>
      <c r="C153" s="59" t="s">
        <v>1248</v>
      </c>
      <c r="D153" s="193" t="s">
        <v>68</v>
      </c>
      <c r="E153" s="39" t="s">
        <v>911</v>
      </c>
      <c r="F153" s="73">
        <v>5160.76</v>
      </c>
      <c r="G153" s="40">
        <f t="shared" si="12"/>
        <v>1032.1500000000001</v>
      </c>
      <c r="H153" s="64">
        <f t="shared" si="8"/>
        <v>6192.91</v>
      </c>
      <c r="I153" s="20"/>
    </row>
    <row r="154" spans="2:9" s="21" customFormat="1" ht="31.5" x14ac:dyDescent="0.25">
      <c r="B154" s="63">
        <f t="shared" si="13"/>
        <v>56</v>
      </c>
      <c r="C154" s="59" t="s">
        <v>916</v>
      </c>
      <c r="D154" s="193" t="s">
        <v>68</v>
      </c>
      <c r="E154" s="39" t="s">
        <v>911</v>
      </c>
      <c r="F154" s="72">
        <v>2076.63</v>
      </c>
      <c r="G154" s="40">
        <f t="shared" si="12"/>
        <v>415.33</v>
      </c>
      <c r="H154" s="64">
        <f t="shared" si="8"/>
        <v>2491.96</v>
      </c>
      <c r="I154" s="20"/>
    </row>
    <row r="155" spans="2:9" s="21" customFormat="1" ht="31.5" x14ac:dyDescent="0.25">
      <c r="B155" s="63">
        <f t="shared" si="13"/>
        <v>57</v>
      </c>
      <c r="C155" s="59" t="s">
        <v>3012</v>
      </c>
      <c r="D155" s="320" t="s">
        <v>68</v>
      </c>
      <c r="E155" s="39" t="s">
        <v>911</v>
      </c>
      <c r="F155" s="72">
        <v>2573.46</v>
      </c>
      <c r="G155" s="40">
        <f t="shared" ref="G155:G157" si="16">ROUND(F155*0.2,2)</f>
        <v>514.69000000000005</v>
      </c>
      <c r="H155" s="64">
        <f t="shared" ref="H155:H157" si="17">F155+G155</f>
        <v>3088.15</v>
      </c>
      <c r="I155" s="20"/>
    </row>
    <row r="156" spans="2:9" s="21" customFormat="1" ht="31.5" x14ac:dyDescent="0.25">
      <c r="B156" s="63">
        <f t="shared" si="13"/>
        <v>58</v>
      </c>
      <c r="C156" s="59" t="s">
        <v>3011</v>
      </c>
      <c r="D156" s="320" t="s">
        <v>68</v>
      </c>
      <c r="E156" s="39" t="s">
        <v>911</v>
      </c>
      <c r="F156" s="72">
        <v>1923.25</v>
      </c>
      <c r="G156" s="40">
        <f t="shared" si="16"/>
        <v>384.65</v>
      </c>
      <c r="H156" s="64">
        <f t="shared" si="17"/>
        <v>2307.9</v>
      </c>
      <c r="I156" s="20"/>
    </row>
    <row r="157" spans="2:9" s="21" customFormat="1" ht="31.5" x14ac:dyDescent="0.25">
      <c r="B157" s="63">
        <f t="shared" si="13"/>
        <v>59</v>
      </c>
      <c r="C157" s="59" t="s">
        <v>3010</v>
      </c>
      <c r="D157" s="320" t="s">
        <v>68</v>
      </c>
      <c r="E157" s="39" t="s">
        <v>911</v>
      </c>
      <c r="F157" s="72">
        <v>2543.04</v>
      </c>
      <c r="G157" s="40">
        <f t="shared" si="16"/>
        <v>508.61</v>
      </c>
      <c r="H157" s="64">
        <f t="shared" si="17"/>
        <v>3051.65</v>
      </c>
      <c r="I157" s="20"/>
    </row>
    <row r="158" spans="2:9" s="21" customFormat="1" ht="31.5" x14ac:dyDescent="0.25">
      <c r="B158" s="63">
        <f t="shared" si="13"/>
        <v>60</v>
      </c>
      <c r="C158" s="59" t="s">
        <v>3009</v>
      </c>
      <c r="D158" s="320" t="s">
        <v>68</v>
      </c>
      <c r="E158" s="39" t="s">
        <v>911</v>
      </c>
      <c r="F158" s="72">
        <v>1697.91</v>
      </c>
      <c r="G158" s="40">
        <f t="shared" ref="G158:G159" si="18">ROUND(F158*0.2,2)</f>
        <v>339.58</v>
      </c>
      <c r="H158" s="64">
        <f t="shared" ref="H158:H159" si="19">F158+G158</f>
        <v>2037.49</v>
      </c>
      <c r="I158" s="20"/>
    </row>
    <row r="159" spans="2:9" s="21" customFormat="1" ht="31.5" x14ac:dyDescent="0.25">
      <c r="B159" s="63">
        <f t="shared" si="13"/>
        <v>61</v>
      </c>
      <c r="C159" s="59" t="s">
        <v>3008</v>
      </c>
      <c r="D159" s="320" t="s">
        <v>68</v>
      </c>
      <c r="E159" s="39" t="s">
        <v>911</v>
      </c>
      <c r="F159" s="72">
        <v>1792.0322255815477</v>
      </c>
      <c r="G159" s="40">
        <f t="shared" si="18"/>
        <v>358.41</v>
      </c>
      <c r="H159" s="64">
        <f t="shared" si="19"/>
        <v>2150.4422255815475</v>
      </c>
      <c r="I159" s="20"/>
    </row>
    <row r="160" spans="2:9" s="21" customFormat="1" ht="31.5" x14ac:dyDescent="0.25">
      <c r="B160" s="63">
        <f t="shared" si="13"/>
        <v>62</v>
      </c>
      <c r="C160" s="59" t="s">
        <v>906</v>
      </c>
      <c r="D160" s="193" t="s">
        <v>68</v>
      </c>
      <c r="E160" s="39" t="s">
        <v>911</v>
      </c>
      <c r="F160" s="72">
        <v>2509.9299999999998</v>
      </c>
      <c r="G160" s="40">
        <f t="shared" si="12"/>
        <v>501.99</v>
      </c>
      <c r="H160" s="64">
        <f t="shared" si="8"/>
        <v>3011.92</v>
      </c>
      <c r="I160" s="20"/>
    </row>
    <row r="161" spans="2:9" s="21" customFormat="1" ht="31.5" x14ac:dyDescent="0.25">
      <c r="B161" s="63">
        <f t="shared" si="13"/>
        <v>63</v>
      </c>
      <c r="C161" s="59" t="s">
        <v>910</v>
      </c>
      <c r="D161" s="193" t="s">
        <v>68</v>
      </c>
      <c r="E161" s="39" t="s">
        <v>911</v>
      </c>
      <c r="F161" s="72">
        <v>3606.62</v>
      </c>
      <c r="G161" s="40">
        <f t="shared" si="12"/>
        <v>721.32</v>
      </c>
      <c r="H161" s="64">
        <f t="shared" si="8"/>
        <v>4327.9399999999996</v>
      </c>
      <c r="I161" s="20"/>
    </row>
    <row r="162" spans="2:9" s="21" customFormat="1" ht="31.5" x14ac:dyDescent="0.25">
      <c r="B162" s="63">
        <f t="shared" si="13"/>
        <v>64</v>
      </c>
      <c r="C162" s="59" t="s">
        <v>1017</v>
      </c>
      <c r="D162" s="58" t="s">
        <v>68</v>
      </c>
      <c r="E162" s="44" t="s">
        <v>911</v>
      </c>
      <c r="F162" s="73">
        <v>4600.6499999999996</v>
      </c>
      <c r="G162" s="40">
        <f t="shared" si="12"/>
        <v>920.13</v>
      </c>
      <c r="H162" s="64">
        <f t="shared" si="8"/>
        <v>5520.78</v>
      </c>
      <c r="I162" s="20"/>
    </row>
    <row r="163" spans="2:9" s="21" customFormat="1" ht="31.5" x14ac:dyDescent="0.25">
      <c r="B163" s="63">
        <f t="shared" si="13"/>
        <v>65</v>
      </c>
      <c r="C163" s="59" t="s">
        <v>1018</v>
      </c>
      <c r="D163" s="193" t="s">
        <v>68</v>
      </c>
      <c r="E163" s="39" t="s">
        <v>911</v>
      </c>
      <c r="F163" s="75">
        <v>3606.62</v>
      </c>
      <c r="G163" s="40">
        <f t="shared" si="12"/>
        <v>721.32</v>
      </c>
      <c r="H163" s="64">
        <f t="shared" si="8"/>
        <v>4327.9399999999996</v>
      </c>
      <c r="I163" s="20"/>
    </row>
    <row r="164" spans="2:9" s="206" customFormat="1" ht="63" x14ac:dyDescent="0.25">
      <c r="B164" s="80">
        <f t="shared" ref="B164:B195" si="20">1+B163</f>
        <v>66</v>
      </c>
      <c r="C164" s="74" t="s">
        <v>903</v>
      </c>
      <c r="D164" s="204" t="s">
        <v>68</v>
      </c>
      <c r="E164" s="205" t="s">
        <v>911</v>
      </c>
      <c r="F164" s="73">
        <v>4573.05</v>
      </c>
      <c r="G164" s="79">
        <f t="shared" si="12"/>
        <v>914.61</v>
      </c>
      <c r="H164" s="121">
        <f t="shared" si="8"/>
        <v>5487.66</v>
      </c>
      <c r="I164" s="202"/>
    </row>
    <row r="165" spans="2:9" s="21" customFormat="1" ht="31.5" x14ac:dyDescent="0.25">
      <c r="B165" s="63">
        <f t="shared" si="20"/>
        <v>67</v>
      </c>
      <c r="C165" s="59" t="s">
        <v>1019</v>
      </c>
      <c r="D165" s="193" t="s">
        <v>68</v>
      </c>
      <c r="E165" s="39" t="s">
        <v>911</v>
      </c>
      <c r="F165" s="72">
        <v>1031.43</v>
      </c>
      <c r="G165" s="40">
        <f t="shared" si="12"/>
        <v>206.29</v>
      </c>
      <c r="H165" s="64">
        <f t="shared" si="8"/>
        <v>1237.72</v>
      </c>
      <c r="I165" s="20"/>
    </row>
    <row r="166" spans="2:9" s="21" customFormat="1" ht="31.5" x14ac:dyDescent="0.25">
      <c r="B166" s="63">
        <f t="shared" si="20"/>
        <v>68</v>
      </c>
      <c r="C166" s="59" t="s">
        <v>909</v>
      </c>
      <c r="D166" s="193" t="s">
        <v>68</v>
      </c>
      <c r="E166" s="39" t="s">
        <v>911</v>
      </c>
      <c r="F166" s="72">
        <v>4733.3500000000004</v>
      </c>
      <c r="G166" s="46">
        <f t="shared" si="12"/>
        <v>946.67</v>
      </c>
      <c r="H166" s="194">
        <f t="shared" si="8"/>
        <v>5680.02</v>
      </c>
      <c r="I166" s="20"/>
    </row>
    <row r="167" spans="2:9" s="21" customFormat="1" ht="31.5" x14ac:dyDescent="0.25">
      <c r="B167" s="63">
        <f t="shared" si="20"/>
        <v>69</v>
      </c>
      <c r="C167" s="59" t="s">
        <v>1256</v>
      </c>
      <c r="D167" s="193" t="s">
        <v>68</v>
      </c>
      <c r="E167" s="39" t="s">
        <v>911</v>
      </c>
      <c r="F167" s="72">
        <v>1045.05</v>
      </c>
      <c r="G167" s="46">
        <f t="shared" si="12"/>
        <v>209.01</v>
      </c>
      <c r="H167" s="64">
        <f t="shared" si="8"/>
        <v>1254.06</v>
      </c>
      <c r="I167" s="20"/>
    </row>
    <row r="168" spans="2:9" s="21" customFormat="1" ht="31.5" x14ac:dyDescent="0.25">
      <c r="B168" s="63">
        <f t="shared" si="20"/>
        <v>70</v>
      </c>
      <c r="C168" s="59" t="s">
        <v>1257</v>
      </c>
      <c r="D168" s="193" t="s">
        <v>68</v>
      </c>
      <c r="E168" s="39" t="s">
        <v>911</v>
      </c>
      <c r="F168" s="72">
        <v>1045.05</v>
      </c>
      <c r="G168" s="46">
        <f t="shared" ref="G168:G195" si="21">ROUND(F168*0.2,2)</f>
        <v>209.01</v>
      </c>
      <c r="H168" s="64">
        <f t="shared" ref="H168:H195" si="22">F168+G168</f>
        <v>1254.06</v>
      </c>
      <c r="I168" s="20"/>
    </row>
    <row r="169" spans="2:9" s="21" customFormat="1" ht="31.5" x14ac:dyDescent="0.25">
      <c r="B169" s="63">
        <f t="shared" si="20"/>
        <v>71</v>
      </c>
      <c r="C169" s="59" t="s">
        <v>1258</v>
      </c>
      <c r="D169" s="193" t="s">
        <v>68</v>
      </c>
      <c r="E169" s="39" t="s">
        <v>911</v>
      </c>
      <c r="F169" s="72">
        <v>1045.05</v>
      </c>
      <c r="G169" s="46">
        <f t="shared" si="21"/>
        <v>209.01</v>
      </c>
      <c r="H169" s="64">
        <f t="shared" si="22"/>
        <v>1254.06</v>
      </c>
      <c r="I169" s="20"/>
    </row>
    <row r="170" spans="2:9" s="21" customFormat="1" ht="31.5" x14ac:dyDescent="0.25">
      <c r="B170" s="63">
        <f t="shared" si="20"/>
        <v>72</v>
      </c>
      <c r="C170" s="59" t="s">
        <v>1259</v>
      </c>
      <c r="D170" s="193" t="s">
        <v>68</v>
      </c>
      <c r="E170" s="39" t="s">
        <v>911</v>
      </c>
      <c r="F170" s="72">
        <v>1045.05</v>
      </c>
      <c r="G170" s="46">
        <f t="shared" si="21"/>
        <v>209.01</v>
      </c>
      <c r="H170" s="64">
        <f t="shared" si="22"/>
        <v>1254.06</v>
      </c>
      <c r="I170" s="20"/>
    </row>
    <row r="171" spans="2:9" s="21" customFormat="1" ht="31.5" x14ac:dyDescent="0.25">
      <c r="B171" s="63">
        <f t="shared" si="20"/>
        <v>73</v>
      </c>
      <c r="C171" s="59" t="s">
        <v>1260</v>
      </c>
      <c r="D171" s="193" t="s">
        <v>68</v>
      </c>
      <c r="E171" s="39" t="s">
        <v>911</v>
      </c>
      <c r="F171" s="72">
        <v>1045.05</v>
      </c>
      <c r="G171" s="46">
        <f t="shared" si="21"/>
        <v>209.01</v>
      </c>
      <c r="H171" s="64">
        <f t="shared" si="22"/>
        <v>1254.06</v>
      </c>
      <c r="I171" s="20"/>
    </row>
    <row r="172" spans="2:9" s="21" customFormat="1" ht="31.5" x14ac:dyDescent="0.25">
      <c r="B172" s="63">
        <f t="shared" si="20"/>
        <v>74</v>
      </c>
      <c r="C172" s="59" t="s">
        <v>1261</v>
      </c>
      <c r="D172" s="193" t="s">
        <v>68</v>
      </c>
      <c r="E172" s="39" t="s">
        <v>911</v>
      </c>
      <c r="F172" s="72">
        <v>1045.05</v>
      </c>
      <c r="G172" s="46">
        <f t="shared" si="21"/>
        <v>209.01</v>
      </c>
      <c r="H172" s="64">
        <f t="shared" si="22"/>
        <v>1254.06</v>
      </c>
      <c r="I172" s="20"/>
    </row>
    <row r="173" spans="2:9" s="21" customFormat="1" ht="31.5" x14ac:dyDescent="0.25">
      <c r="B173" s="63">
        <f t="shared" si="20"/>
        <v>75</v>
      </c>
      <c r="C173" s="59" t="s">
        <v>1262</v>
      </c>
      <c r="D173" s="193" t="s">
        <v>68</v>
      </c>
      <c r="E173" s="39" t="s">
        <v>911</v>
      </c>
      <c r="F173" s="72">
        <v>1045.05</v>
      </c>
      <c r="G173" s="46">
        <f t="shared" si="21"/>
        <v>209.01</v>
      </c>
      <c r="H173" s="64">
        <f t="shared" si="22"/>
        <v>1254.06</v>
      </c>
      <c r="I173" s="20"/>
    </row>
    <row r="174" spans="2:9" s="21" customFormat="1" ht="31.5" x14ac:dyDescent="0.25">
      <c r="B174" s="63">
        <f t="shared" si="20"/>
        <v>76</v>
      </c>
      <c r="C174" s="59" t="s">
        <v>1263</v>
      </c>
      <c r="D174" s="193" t="s">
        <v>68</v>
      </c>
      <c r="E174" s="39" t="s">
        <v>911</v>
      </c>
      <c r="F174" s="72">
        <v>1045.05</v>
      </c>
      <c r="G174" s="46">
        <f t="shared" si="21"/>
        <v>209.01</v>
      </c>
      <c r="H174" s="64">
        <f t="shared" si="22"/>
        <v>1254.06</v>
      </c>
      <c r="I174" s="20"/>
    </row>
    <row r="175" spans="2:9" s="21" customFormat="1" ht="31.5" x14ac:dyDescent="0.25">
      <c r="B175" s="63">
        <f t="shared" si="20"/>
        <v>77</v>
      </c>
      <c r="C175" s="59" t="s">
        <v>1264</v>
      </c>
      <c r="D175" s="193" t="s">
        <v>68</v>
      </c>
      <c r="E175" s="39" t="s">
        <v>911</v>
      </c>
      <c r="F175" s="72">
        <v>1045.05</v>
      </c>
      <c r="G175" s="46">
        <f t="shared" si="21"/>
        <v>209.01</v>
      </c>
      <c r="H175" s="64">
        <f t="shared" si="22"/>
        <v>1254.06</v>
      </c>
      <c r="I175" s="20"/>
    </row>
    <row r="176" spans="2:9" s="21" customFormat="1" ht="31.5" x14ac:dyDescent="0.25">
      <c r="B176" s="63">
        <f t="shared" si="20"/>
        <v>78</v>
      </c>
      <c r="C176" s="59" t="s">
        <v>1265</v>
      </c>
      <c r="D176" s="193" t="s">
        <v>68</v>
      </c>
      <c r="E176" s="39" t="s">
        <v>911</v>
      </c>
      <c r="F176" s="72">
        <v>1045.05</v>
      </c>
      <c r="G176" s="46">
        <f t="shared" si="21"/>
        <v>209.01</v>
      </c>
      <c r="H176" s="64">
        <f t="shared" si="22"/>
        <v>1254.06</v>
      </c>
      <c r="I176" s="20"/>
    </row>
    <row r="177" spans="2:9" s="21" customFormat="1" ht="31.5" x14ac:dyDescent="0.25">
      <c r="B177" s="63">
        <f t="shared" si="20"/>
        <v>79</v>
      </c>
      <c r="C177" s="59" t="s">
        <v>1266</v>
      </c>
      <c r="D177" s="193" t="s">
        <v>68</v>
      </c>
      <c r="E177" s="39" t="s">
        <v>911</v>
      </c>
      <c r="F177" s="72">
        <v>1045.05</v>
      </c>
      <c r="G177" s="46">
        <f t="shared" si="21"/>
        <v>209.01</v>
      </c>
      <c r="H177" s="64">
        <f t="shared" si="22"/>
        <v>1254.06</v>
      </c>
      <c r="I177" s="20"/>
    </row>
    <row r="178" spans="2:9" s="21" customFormat="1" ht="31.5" x14ac:dyDescent="0.25">
      <c r="B178" s="63">
        <f t="shared" si="20"/>
        <v>80</v>
      </c>
      <c r="C178" s="59" t="s">
        <v>1267</v>
      </c>
      <c r="D178" s="193" t="s">
        <v>68</v>
      </c>
      <c r="E178" s="39" t="s">
        <v>911</v>
      </c>
      <c r="F178" s="72">
        <v>1045.05</v>
      </c>
      <c r="G178" s="46">
        <f t="shared" si="21"/>
        <v>209.01</v>
      </c>
      <c r="H178" s="64">
        <f t="shared" si="22"/>
        <v>1254.06</v>
      </c>
      <c r="I178" s="20"/>
    </row>
    <row r="179" spans="2:9" s="21" customFormat="1" ht="31.5" x14ac:dyDescent="0.25">
      <c r="B179" s="63">
        <f t="shared" si="20"/>
        <v>81</v>
      </c>
      <c r="C179" s="59" t="s">
        <v>1284</v>
      </c>
      <c r="D179" s="193" t="s">
        <v>68</v>
      </c>
      <c r="E179" s="39" t="s">
        <v>911</v>
      </c>
      <c r="F179" s="72">
        <v>1045.05</v>
      </c>
      <c r="G179" s="46">
        <f t="shared" si="21"/>
        <v>209.01</v>
      </c>
      <c r="H179" s="64">
        <f t="shared" si="22"/>
        <v>1254.06</v>
      </c>
      <c r="I179" s="20"/>
    </row>
    <row r="180" spans="2:9" s="21" customFormat="1" ht="31.5" x14ac:dyDescent="0.25">
      <c r="B180" s="63">
        <f t="shared" si="20"/>
        <v>82</v>
      </c>
      <c r="C180" s="59" t="s">
        <v>1268</v>
      </c>
      <c r="D180" s="193" t="s">
        <v>68</v>
      </c>
      <c r="E180" s="39" t="s">
        <v>911</v>
      </c>
      <c r="F180" s="72">
        <v>1045.05</v>
      </c>
      <c r="G180" s="46">
        <f t="shared" si="21"/>
        <v>209.01</v>
      </c>
      <c r="H180" s="64">
        <f t="shared" si="22"/>
        <v>1254.06</v>
      </c>
      <c r="I180" s="20"/>
    </row>
    <row r="181" spans="2:9" s="21" customFormat="1" ht="31.5" x14ac:dyDescent="0.25">
      <c r="B181" s="63">
        <f t="shared" si="20"/>
        <v>83</v>
      </c>
      <c r="C181" s="59" t="s">
        <v>1269</v>
      </c>
      <c r="D181" s="193" t="s">
        <v>68</v>
      </c>
      <c r="E181" s="39" t="s">
        <v>911</v>
      </c>
      <c r="F181" s="72">
        <v>1045.05</v>
      </c>
      <c r="G181" s="46">
        <f t="shared" si="21"/>
        <v>209.01</v>
      </c>
      <c r="H181" s="64">
        <f t="shared" si="22"/>
        <v>1254.06</v>
      </c>
      <c r="I181" s="20"/>
    </row>
    <row r="182" spans="2:9" s="21" customFormat="1" ht="31.5" x14ac:dyDescent="0.25">
      <c r="B182" s="63">
        <f t="shared" si="20"/>
        <v>84</v>
      </c>
      <c r="C182" s="59" t="s">
        <v>1270</v>
      </c>
      <c r="D182" s="193" t="s">
        <v>68</v>
      </c>
      <c r="E182" s="39" t="s">
        <v>911</v>
      </c>
      <c r="F182" s="72">
        <v>1045.05</v>
      </c>
      <c r="G182" s="46">
        <f t="shared" si="21"/>
        <v>209.01</v>
      </c>
      <c r="H182" s="64">
        <f t="shared" si="22"/>
        <v>1254.06</v>
      </c>
      <c r="I182" s="20"/>
    </row>
    <row r="183" spans="2:9" s="21" customFormat="1" ht="31.5" x14ac:dyDescent="0.25">
      <c r="B183" s="63">
        <f t="shared" si="20"/>
        <v>85</v>
      </c>
      <c r="C183" s="59" t="s">
        <v>1271</v>
      </c>
      <c r="D183" s="193" t="s">
        <v>68</v>
      </c>
      <c r="E183" s="39" t="s">
        <v>911</v>
      </c>
      <c r="F183" s="72">
        <v>1045.05</v>
      </c>
      <c r="G183" s="46">
        <f t="shared" si="21"/>
        <v>209.01</v>
      </c>
      <c r="H183" s="64">
        <f t="shared" si="22"/>
        <v>1254.06</v>
      </c>
      <c r="I183" s="20"/>
    </row>
    <row r="184" spans="2:9" s="21" customFormat="1" ht="31.5" x14ac:dyDescent="0.25">
      <c r="B184" s="63">
        <f t="shared" si="20"/>
        <v>86</v>
      </c>
      <c r="C184" s="59" t="s">
        <v>1272</v>
      </c>
      <c r="D184" s="193" t="s">
        <v>68</v>
      </c>
      <c r="E184" s="39" t="s">
        <v>911</v>
      </c>
      <c r="F184" s="72">
        <v>1045.05</v>
      </c>
      <c r="G184" s="46">
        <f t="shared" si="21"/>
        <v>209.01</v>
      </c>
      <c r="H184" s="64">
        <f t="shared" si="22"/>
        <v>1254.06</v>
      </c>
      <c r="I184" s="20"/>
    </row>
    <row r="185" spans="2:9" s="21" customFormat="1" ht="31.5" x14ac:dyDescent="0.25">
      <c r="B185" s="63">
        <f t="shared" si="20"/>
        <v>87</v>
      </c>
      <c r="C185" s="59" t="s">
        <v>1273</v>
      </c>
      <c r="D185" s="193" t="s">
        <v>68</v>
      </c>
      <c r="E185" s="39" t="s">
        <v>911</v>
      </c>
      <c r="F185" s="72">
        <v>1045.05</v>
      </c>
      <c r="G185" s="46">
        <f t="shared" si="21"/>
        <v>209.01</v>
      </c>
      <c r="H185" s="64">
        <f t="shared" si="22"/>
        <v>1254.06</v>
      </c>
      <c r="I185" s="20"/>
    </row>
    <row r="186" spans="2:9" s="21" customFormat="1" ht="31.5" x14ac:dyDescent="0.25">
      <c r="B186" s="63">
        <f t="shared" si="20"/>
        <v>88</v>
      </c>
      <c r="C186" s="59" t="s">
        <v>1274</v>
      </c>
      <c r="D186" s="193" t="s">
        <v>68</v>
      </c>
      <c r="E186" s="39" t="s">
        <v>911</v>
      </c>
      <c r="F186" s="72">
        <v>1045.05</v>
      </c>
      <c r="G186" s="46">
        <f t="shared" si="21"/>
        <v>209.01</v>
      </c>
      <c r="H186" s="64">
        <f t="shared" si="22"/>
        <v>1254.06</v>
      </c>
      <c r="I186" s="20"/>
    </row>
    <row r="187" spans="2:9" s="21" customFormat="1" ht="31.5" x14ac:dyDescent="0.25">
      <c r="B187" s="63">
        <f t="shared" si="20"/>
        <v>89</v>
      </c>
      <c r="C187" s="59" t="s">
        <v>1275</v>
      </c>
      <c r="D187" s="193" t="s">
        <v>68</v>
      </c>
      <c r="E187" s="39" t="s">
        <v>911</v>
      </c>
      <c r="F187" s="72">
        <v>1045.05</v>
      </c>
      <c r="G187" s="46">
        <f t="shared" si="21"/>
        <v>209.01</v>
      </c>
      <c r="H187" s="64">
        <f t="shared" si="22"/>
        <v>1254.06</v>
      </c>
      <c r="I187" s="20"/>
    </row>
    <row r="188" spans="2:9" s="21" customFormat="1" ht="31.5" x14ac:dyDescent="0.25">
      <c r="B188" s="63">
        <f t="shared" si="20"/>
        <v>90</v>
      </c>
      <c r="C188" s="59" t="s">
        <v>1276</v>
      </c>
      <c r="D188" s="193" t="s">
        <v>68</v>
      </c>
      <c r="E188" s="39" t="s">
        <v>911</v>
      </c>
      <c r="F188" s="72">
        <v>1045.05</v>
      </c>
      <c r="G188" s="46">
        <f t="shared" si="21"/>
        <v>209.01</v>
      </c>
      <c r="H188" s="64">
        <f t="shared" si="22"/>
        <v>1254.06</v>
      </c>
      <c r="I188" s="20"/>
    </row>
    <row r="189" spans="2:9" s="21" customFormat="1" ht="31.5" x14ac:dyDescent="0.25">
      <c r="B189" s="63">
        <f t="shared" si="20"/>
        <v>91</v>
      </c>
      <c r="C189" s="59" t="s">
        <v>1277</v>
      </c>
      <c r="D189" s="193" t="s">
        <v>68</v>
      </c>
      <c r="E189" s="39" t="s">
        <v>911</v>
      </c>
      <c r="F189" s="72">
        <v>1045.05</v>
      </c>
      <c r="G189" s="46">
        <f t="shared" si="21"/>
        <v>209.01</v>
      </c>
      <c r="H189" s="64">
        <f t="shared" si="22"/>
        <v>1254.06</v>
      </c>
      <c r="I189" s="20"/>
    </row>
    <row r="190" spans="2:9" s="21" customFormat="1" ht="31.5" x14ac:dyDescent="0.25">
      <c r="B190" s="63">
        <f t="shared" si="20"/>
        <v>92</v>
      </c>
      <c r="C190" s="59" t="s">
        <v>1278</v>
      </c>
      <c r="D190" s="193" t="s">
        <v>68</v>
      </c>
      <c r="E190" s="39" t="s">
        <v>911</v>
      </c>
      <c r="F190" s="72">
        <v>1045.05</v>
      </c>
      <c r="G190" s="46">
        <f t="shared" si="21"/>
        <v>209.01</v>
      </c>
      <c r="H190" s="64">
        <f t="shared" si="22"/>
        <v>1254.06</v>
      </c>
      <c r="I190" s="20"/>
    </row>
    <row r="191" spans="2:9" s="21" customFormat="1" ht="31.5" x14ac:dyDescent="0.25">
      <c r="B191" s="63">
        <f t="shared" si="20"/>
        <v>93</v>
      </c>
      <c r="C191" s="59" t="s">
        <v>1279</v>
      </c>
      <c r="D191" s="193" t="s">
        <v>68</v>
      </c>
      <c r="E191" s="39" t="s">
        <v>911</v>
      </c>
      <c r="F191" s="72">
        <v>1045.05</v>
      </c>
      <c r="G191" s="46">
        <f t="shared" si="21"/>
        <v>209.01</v>
      </c>
      <c r="H191" s="64">
        <f t="shared" si="22"/>
        <v>1254.06</v>
      </c>
      <c r="I191" s="20"/>
    </row>
    <row r="192" spans="2:9" s="21" customFormat="1" ht="31.5" x14ac:dyDescent="0.25">
      <c r="B192" s="63">
        <f t="shared" si="20"/>
        <v>94</v>
      </c>
      <c r="C192" s="59" t="s">
        <v>1280</v>
      </c>
      <c r="D192" s="193" t="s">
        <v>68</v>
      </c>
      <c r="E192" s="39" t="s">
        <v>911</v>
      </c>
      <c r="F192" s="72">
        <v>1045.05</v>
      </c>
      <c r="G192" s="46">
        <f t="shared" si="21"/>
        <v>209.01</v>
      </c>
      <c r="H192" s="64">
        <f t="shared" si="22"/>
        <v>1254.06</v>
      </c>
      <c r="I192" s="20"/>
    </row>
    <row r="193" spans="2:9" s="21" customFormat="1" ht="31.5" x14ac:dyDescent="0.25">
      <c r="B193" s="63">
        <f t="shared" si="20"/>
        <v>95</v>
      </c>
      <c r="C193" s="59" t="s">
        <v>1281</v>
      </c>
      <c r="D193" s="193" t="s">
        <v>68</v>
      </c>
      <c r="E193" s="39" t="s">
        <v>911</v>
      </c>
      <c r="F193" s="72">
        <v>1045.05</v>
      </c>
      <c r="G193" s="46">
        <f t="shared" si="21"/>
        <v>209.01</v>
      </c>
      <c r="H193" s="64">
        <f t="shared" si="22"/>
        <v>1254.06</v>
      </c>
      <c r="I193" s="20"/>
    </row>
    <row r="194" spans="2:9" s="21" customFormat="1" ht="31.5" x14ac:dyDescent="0.25">
      <c r="B194" s="63">
        <f t="shared" si="20"/>
        <v>96</v>
      </c>
      <c r="C194" s="59" t="s">
        <v>1282</v>
      </c>
      <c r="D194" s="193" t="s">
        <v>68</v>
      </c>
      <c r="E194" s="39" t="s">
        <v>911</v>
      </c>
      <c r="F194" s="72">
        <v>1045.05</v>
      </c>
      <c r="G194" s="46">
        <f t="shared" si="21"/>
        <v>209.01</v>
      </c>
      <c r="H194" s="64">
        <f t="shared" si="22"/>
        <v>1254.06</v>
      </c>
      <c r="I194" s="20"/>
    </row>
    <row r="195" spans="2:9" s="21" customFormat="1" ht="32.25" thickBot="1" x14ac:dyDescent="0.3">
      <c r="B195" s="195">
        <f t="shared" si="20"/>
        <v>97</v>
      </c>
      <c r="C195" s="196" t="s">
        <v>1283</v>
      </c>
      <c r="D195" s="197" t="s">
        <v>68</v>
      </c>
      <c r="E195" s="198" t="s">
        <v>911</v>
      </c>
      <c r="F195" s="199">
        <v>1045.05</v>
      </c>
      <c r="G195" s="200">
        <f t="shared" si="21"/>
        <v>209.01</v>
      </c>
      <c r="H195" s="201">
        <f t="shared" si="22"/>
        <v>1254.06</v>
      </c>
      <c r="I195" s="20"/>
    </row>
    <row r="196" spans="2:9" ht="21.75" customHeight="1" thickBot="1" x14ac:dyDescent="0.3">
      <c r="B196" s="404" t="s">
        <v>69</v>
      </c>
      <c r="C196" s="405"/>
      <c r="D196" s="405"/>
      <c r="E196" s="405"/>
      <c r="F196" s="405"/>
      <c r="G196" s="405"/>
      <c r="H196" s="406"/>
    </row>
    <row r="197" spans="2:9" ht="48" thickBot="1" x14ac:dyDescent="0.3">
      <c r="B197" s="5" t="s">
        <v>0</v>
      </c>
      <c r="C197" s="6" t="s">
        <v>1</v>
      </c>
      <c r="D197" s="4" t="s">
        <v>33</v>
      </c>
      <c r="E197" s="6" t="s">
        <v>2</v>
      </c>
      <c r="F197" s="6" t="s">
        <v>3</v>
      </c>
      <c r="G197" s="6" t="s">
        <v>4</v>
      </c>
      <c r="H197" s="17" t="s">
        <v>5</v>
      </c>
    </row>
    <row r="198" spans="2:9" ht="47.25" x14ac:dyDescent="0.25">
      <c r="B198" s="76">
        <v>1</v>
      </c>
      <c r="C198" s="77" t="s">
        <v>56</v>
      </c>
      <c r="D198" s="78" t="s">
        <v>70</v>
      </c>
      <c r="E198" s="26" t="s">
        <v>7</v>
      </c>
      <c r="F198" s="79">
        <v>1790.33</v>
      </c>
      <c r="G198" s="40">
        <f t="shared" ref="G198:G258" si="23">ROUND(F198*0.2,2)</f>
        <v>358.07</v>
      </c>
      <c r="H198" s="64">
        <f t="shared" ref="H198:H258" si="24">F198+G198</f>
        <v>2148.4</v>
      </c>
    </row>
    <row r="199" spans="2:9" ht="47.25" x14ac:dyDescent="0.25">
      <c r="B199" s="80">
        <f>1+B198</f>
        <v>2</v>
      </c>
      <c r="C199" s="77" t="s">
        <v>61</v>
      </c>
      <c r="D199" s="81" t="s">
        <v>70</v>
      </c>
      <c r="E199" s="1" t="s">
        <v>7</v>
      </c>
      <c r="F199" s="48">
        <v>2102.7199999999998</v>
      </c>
      <c r="G199" s="40">
        <f t="shared" si="23"/>
        <v>420.54</v>
      </c>
      <c r="H199" s="64">
        <f t="shared" si="24"/>
        <v>2523.2599999999998</v>
      </c>
    </row>
    <row r="200" spans="2:9" ht="31.5" x14ac:dyDescent="0.25">
      <c r="B200" s="80">
        <f t="shared" ref="B200:B258" si="25">1+B199</f>
        <v>3</v>
      </c>
      <c r="C200" s="77" t="s">
        <v>71</v>
      </c>
      <c r="D200" s="81" t="s">
        <v>72</v>
      </c>
      <c r="E200" s="1" t="s">
        <v>7</v>
      </c>
      <c r="F200" s="48">
        <v>1061.22</v>
      </c>
      <c r="G200" s="40">
        <f t="shared" si="23"/>
        <v>212.24</v>
      </c>
      <c r="H200" s="64">
        <f t="shared" si="24"/>
        <v>1273.46</v>
      </c>
    </row>
    <row r="201" spans="2:9" ht="47.25" x14ac:dyDescent="0.25">
      <c r="B201" s="80">
        <f t="shared" si="25"/>
        <v>4</v>
      </c>
      <c r="C201" s="58" t="s">
        <v>73</v>
      </c>
      <c r="D201" s="81" t="s">
        <v>70</v>
      </c>
      <c r="E201" s="1" t="s">
        <v>7</v>
      </c>
      <c r="F201" s="46">
        <v>2301.56</v>
      </c>
      <c r="G201" s="40">
        <f t="shared" si="23"/>
        <v>460.31</v>
      </c>
      <c r="H201" s="64">
        <f t="shared" si="24"/>
        <v>2761.87</v>
      </c>
    </row>
    <row r="202" spans="2:9" ht="47.25" x14ac:dyDescent="0.25">
      <c r="B202" s="80">
        <f t="shared" si="25"/>
        <v>5</v>
      </c>
      <c r="C202" s="58" t="s">
        <v>74</v>
      </c>
      <c r="D202" s="81" t="s">
        <v>70</v>
      </c>
      <c r="E202" s="1" t="s">
        <v>7</v>
      </c>
      <c r="F202" s="46">
        <v>2301.56</v>
      </c>
      <c r="G202" s="40">
        <f t="shared" si="23"/>
        <v>460.31</v>
      </c>
      <c r="H202" s="64">
        <f t="shared" si="24"/>
        <v>2761.87</v>
      </c>
    </row>
    <row r="203" spans="2:9" ht="47.25" x14ac:dyDescent="0.25">
      <c r="B203" s="80">
        <f t="shared" si="25"/>
        <v>6</v>
      </c>
      <c r="C203" s="58" t="s">
        <v>75</v>
      </c>
      <c r="D203" s="81" t="s">
        <v>70</v>
      </c>
      <c r="E203" s="1" t="s">
        <v>7</v>
      </c>
      <c r="F203" s="46">
        <v>2301.56</v>
      </c>
      <c r="G203" s="40">
        <f t="shared" si="23"/>
        <v>460.31</v>
      </c>
      <c r="H203" s="64">
        <f t="shared" si="24"/>
        <v>2761.87</v>
      </c>
    </row>
    <row r="204" spans="2:9" ht="47.25" x14ac:dyDescent="0.25">
      <c r="B204" s="80">
        <f t="shared" si="25"/>
        <v>7</v>
      </c>
      <c r="C204" s="58" t="s">
        <v>76</v>
      </c>
      <c r="D204" s="81" t="s">
        <v>70</v>
      </c>
      <c r="E204" s="1" t="s">
        <v>7</v>
      </c>
      <c r="F204" s="46">
        <v>2301.56</v>
      </c>
      <c r="G204" s="40">
        <f t="shared" si="23"/>
        <v>460.31</v>
      </c>
      <c r="H204" s="64">
        <f t="shared" si="24"/>
        <v>2761.87</v>
      </c>
    </row>
    <row r="205" spans="2:9" ht="47.25" x14ac:dyDescent="0.25">
      <c r="B205" s="80">
        <f t="shared" si="25"/>
        <v>8</v>
      </c>
      <c r="C205" s="58" t="s">
        <v>77</v>
      </c>
      <c r="D205" s="81" t="s">
        <v>70</v>
      </c>
      <c r="E205" s="1" t="s">
        <v>7</v>
      </c>
      <c r="F205" s="46">
        <v>2301.56</v>
      </c>
      <c r="G205" s="40">
        <f t="shared" si="23"/>
        <v>460.31</v>
      </c>
      <c r="H205" s="64">
        <f t="shared" si="24"/>
        <v>2761.87</v>
      </c>
    </row>
    <row r="206" spans="2:9" ht="47.25" x14ac:dyDescent="0.25">
      <c r="B206" s="80">
        <f t="shared" si="25"/>
        <v>9</v>
      </c>
      <c r="C206" s="58" t="s">
        <v>78</v>
      </c>
      <c r="D206" s="81" t="s">
        <v>70</v>
      </c>
      <c r="E206" s="1" t="s">
        <v>7</v>
      </c>
      <c r="F206" s="46">
        <v>2301.56</v>
      </c>
      <c r="G206" s="40">
        <f t="shared" si="23"/>
        <v>460.31</v>
      </c>
      <c r="H206" s="64">
        <f t="shared" si="24"/>
        <v>2761.87</v>
      </c>
    </row>
    <row r="207" spans="2:9" ht="47.25" x14ac:dyDescent="0.25">
      <c r="B207" s="80">
        <f t="shared" si="25"/>
        <v>10</v>
      </c>
      <c r="C207" s="58" t="s">
        <v>60</v>
      </c>
      <c r="D207" s="81" t="s">
        <v>70</v>
      </c>
      <c r="E207" s="1" t="s">
        <v>7</v>
      </c>
      <c r="F207" s="46">
        <v>3893.5</v>
      </c>
      <c r="G207" s="40">
        <f t="shared" si="23"/>
        <v>778.7</v>
      </c>
      <c r="H207" s="64">
        <f t="shared" si="24"/>
        <v>4672.2</v>
      </c>
    </row>
    <row r="208" spans="2:9" ht="31.5" x14ac:dyDescent="0.25">
      <c r="B208" s="80">
        <f t="shared" si="25"/>
        <v>11</v>
      </c>
      <c r="C208" s="77" t="s">
        <v>79</v>
      </c>
      <c r="D208" s="82" t="s">
        <v>72</v>
      </c>
      <c r="E208" s="65" t="s">
        <v>7</v>
      </c>
      <c r="F208" s="48">
        <v>959.1</v>
      </c>
      <c r="G208" s="40">
        <f t="shared" si="23"/>
        <v>191.82</v>
      </c>
      <c r="H208" s="64">
        <f t="shared" si="24"/>
        <v>1150.92</v>
      </c>
    </row>
    <row r="209" spans="2:8" ht="31.5" x14ac:dyDescent="0.25">
      <c r="B209" s="80">
        <f t="shared" si="25"/>
        <v>12</v>
      </c>
      <c r="C209" s="58" t="s">
        <v>80</v>
      </c>
      <c r="D209" s="81" t="s">
        <v>72</v>
      </c>
      <c r="E209" s="1" t="s">
        <v>7</v>
      </c>
      <c r="F209" s="46">
        <v>474.81</v>
      </c>
      <c r="G209" s="40">
        <f t="shared" si="23"/>
        <v>94.96</v>
      </c>
      <c r="H209" s="64">
        <f t="shared" si="24"/>
        <v>569.77</v>
      </c>
    </row>
    <row r="210" spans="2:8" ht="47.25" x14ac:dyDescent="0.25">
      <c r="B210" s="80">
        <f t="shared" si="25"/>
        <v>13</v>
      </c>
      <c r="C210" s="58" t="s">
        <v>81</v>
      </c>
      <c r="D210" s="81" t="s">
        <v>70</v>
      </c>
      <c r="E210" s="1" t="s">
        <v>7</v>
      </c>
      <c r="F210" s="46">
        <v>2207.8200000000002</v>
      </c>
      <c r="G210" s="40">
        <f t="shared" si="23"/>
        <v>441.56</v>
      </c>
      <c r="H210" s="64">
        <f t="shared" si="24"/>
        <v>2649.38</v>
      </c>
    </row>
    <row r="211" spans="2:8" ht="63" x14ac:dyDescent="0.25">
      <c r="B211" s="83">
        <f t="shared" si="25"/>
        <v>14</v>
      </c>
      <c r="C211" s="84" t="s">
        <v>82</v>
      </c>
      <c r="D211" s="81" t="s">
        <v>83</v>
      </c>
      <c r="E211" s="85" t="s">
        <v>7</v>
      </c>
      <c r="F211" s="50">
        <v>2855.62</v>
      </c>
      <c r="G211" s="40">
        <f t="shared" si="23"/>
        <v>571.12</v>
      </c>
      <c r="H211" s="64">
        <f t="shared" si="24"/>
        <v>3426.74</v>
      </c>
    </row>
    <row r="212" spans="2:8" ht="63" x14ac:dyDescent="0.25">
      <c r="B212" s="83">
        <f t="shared" si="25"/>
        <v>15</v>
      </c>
      <c r="C212" s="84" t="s">
        <v>84</v>
      </c>
      <c r="D212" s="81" t="s">
        <v>83</v>
      </c>
      <c r="E212" s="85" t="s">
        <v>7</v>
      </c>
      <c r="F212" s="50">
        <v>2588.08</v>
      </c>
      <c r="G212" s="40">
        <f t="shared" si="23"/>
        <v>517.62</v>
      </c>
      <c r="H212" s="64">
        <f t="shared" si="24"/>
        <v>3105.7</v>
      </c>
    </row>
    <row r="213" spans="2:8" ht="47.25" x14ac:dyDescent="0.25">
      <c r="B213" s="83">
        <f t="shared" si="25"/>
        <v>16</v>
      </c>
      <c r="C213" s="84" t="s">
        <v>85</v>
      </c>
      <c r="D213" s="81" t="s">
        <v>70</v>
      </c>
      <c r="E213" s="85" t="s">
        <v>7</v>
      </c>
      <c r="F213" s="50">
        <v>1576.82</v>
      </c>
      <c r="G213" s="40">
        <f t="shared" si="23"/>
        <v>315.36</v>
      </c>
      <c r="H213" s="64">
        <f t="shared" si="24"/>
        <v>1892.1799999999998</v>
      </c>
    </row>
    <row r="214" spans="2:8" ht="63" x14ac:dyDescent="0.25">
      <c r="B214" s="83">
        <f t="shared" si="25"/>
        <v>17</v>
      </c>
      <c r="C214" s="84" t="s">
        <v>86</v>
      </c>
      <c r="D214" s="81" t="s">
        <v>83</v>
      </c>
      <c r="E214" s="85" t="s">
        <v>7</v>
      </c>
      <c r="F214" s="50">
        <v>1495.47</v>
      </c>
      <c r="G214" s="40">
        <f t="shared" si="23"/>
        <v>299.08999999999997</v>
      </c>
      <c r="H214" s="64">
        <f t="shared" si="24"/>
        <v>1794.56</v>
      </c>
    </row>
    <row r="215" spans="2:8" ht="31.5" x14ac:dyDescent="0.25">
      <c r="B215" s="83">
        <f t="shared" si="25"/>
        <v>18</v>
      </c>
      <c r="C215" s="84" t="s">
        <v>87</v>
      </c>
      <c r="D215" s="86" t="s">
        <v>72</v>
      </c>
      <c r="E215" s="85" t="s">
        <v>7</v>
      </c>
      <c r="F215" s="50">
        <v>818.91</v>
      </c>
      <c r="G215" s="40">
        <f t="shared" si="23"/>
        <v>163.78</v>
      </c>
      <c r="H215" s="64">
        <f t="shared" si="24"/>
        <v>982.68999999999994</v>
      </c>
    </row>
    <row r="216" spans="2:8" ht="31.5" x14ac:dyDescent="0.25">
      <c r="B216" s="83">
        <f t="shared" si="25"/>
        <v>19</v>
      </c>
      <c r="C216" s="84" t="s">
        <v>88</v>
      </c>
      <c r="D216" s="86" t="s">
        <v>72</v>
      </c>
      <c r="E216" s="85" t="s">
        <v>7</v>
      </c>
      <c r="F216" s="50">
        <v>703.36</v>
      </c>
      <c r="G216" s="40">
        <f t="shared" si="23"/>
        <v>140.66999999999999</v>
      </c>
      <c r="H216" s="64">
        <f t="shared" si="24"/>
        <v>844.03</v>
      </c>
    </row>
    <row r="217" spans="2:8" ht="47.25" x14ac:dyDescent="0.25">
      <c r="B217" s="83">
        <f t="shared" si="25"/>
        <v>20</v>
      </c>
      <c r="C217" s="84" t="s">
        <v>89</v>
      </c>
      <c r="D217" s="86" t="s">
        <v>70</v>
      </c>
      <c r="E217" s="85" t="s">
        <v>7</v>
      </c>
      <c r="F217" s="50">
        <v>638.46</v>
      </c>
      <c r="G217" s="40">
        <f t="shared" si="23"/>
        <v>127.69</v>
      </c>
      <c r="H217" s="64">
        <f t="shared" si="24"/>
        <v>766.15000000000009</v>
      </c>
    </row>
    <row r="218" spans="2:8" x14ac:dyDescent="0.25">
      <c r="B218" s="83">
        <f t="shared" si="25"/>
        <v>21</v>
      </c>
      <c r="C218" s="84" t="s">
        <v>90</v>
      </c>
      <c r="D218" s="86" t="s">
        <v>91</v>
      </c>
      <c r="E218" s="85" t="s">
        <v>7</v>
      </c>
      <c r="F218" s="50">
        <v>590.57000000000005</v>
      </c>
      <c r="G218" s="40">
        <f t="shared" si="23"/>
        <v>118.11</v>
      </c>
      <c r="H218" s="64">
        <f t="shared" si="24"/>
        <v>708.68000000000006</v>
      </c>
    </row>
    <row r="219" spans="2:8" ht="31.5" x14ac:dyDescent="0.25">
      <c r="B219" s="83">
        <f t="shared" si="25"/>
        <v>22</v>
      </c>
      <c r="C219" s="84" t="s">
        <v>92</v>
      </c>
      <c r="D219" s="86" t="s">
        <v>93</v>
      </c>
      <c r="E219" s="85" t="s">
        <v>7</v>
      </c>
      <c r="F219" s="50">
        <v>2311.2800000000002</v>
      </c>
      <c r="G219" s="40">
        <f t="shared" si="23"/>
        <v>462.26</v>
      </c>
      <c r="H219" s="64">
        <f t="shared" si="24"/>
        <v>2773.54</v>
      </c>
    </row>
    <row r="220" spans="2:8" ht="47.25" x14ac:dyDescent="0.25">
      <c r="B220" s="83">
        <f t="shared" si="25"/>
        <v>23</v>
      </c>
      <c r="C220" s="84" t="s">
        <v>94</v>
      </c>
      <c r="D220" s="86" t="s">
        <v>70</v>
      </c>
      <c r="E220" s="85" t="s">
        <v>7</v>
      </c>
      <c r="F220" s="50">
        <v>1600.88</v>
      </c>
      <c r="G220" s="40">
        <f t="shared" si="23"/>
        <v>320.18</v>
      </c>
      <c r="H220" s="64">
        <f t="shared" si="24"/>
        <v>1921.0600000000002</v>
      </c>
    </row>
    <row r="221" spans="2:8" ht="47.25" x14ac:dyDescent="0.25">
      <c r="B221" s="83">
        <f t="shared" si="25"/>
        <v>24</v>
      </c>
      <c r="C221" s="84" t="s">
        <v>95</v>
      </c>
      <c r="D221" s="86" t="s">
        <v>70</v>
      </c>
      <c r="E221" s="85" t="s">
        <v>7</v>
      </c>
      <c r="F221" s="50">
        <v>1597.11</v>
      </c>
      <c r="G221" s="40">
        <f t="shared" si="23"/>
        <v>319.42</v>
      </c>
      <c r="H221" s="64">
        <f t="shared" si="24"/>
        <v>1916.53</v>
      </c>
    </row>
    <row r="222" spans="2:8" ht="31.5" x14ac:dyDescent="0.25">
      <c r="B222" s="83">
        <f t="shared" si="25"/>
        <v>25</v>
      </c>
      <c r="C222" s="84" t="s">
        <v>96</v>
      </c>
      <c r="D222" s="86" t="s">
        <v>72</v>
      </c>
      <c r="E222" s="85" t="s">
        <v>7</v>
      </c>
      <c r="F222" s="50">
        <v>1314.15</v>
      </c>
      <c r="G222" s="40">
        <f t="shared" si="23"/>
        <v>262.83</v>
      </c>
      <c r="H222" s="64">
        <f t="shared" si="24"/>
        <v>1576.98</v>
      </c>
    </row>
    <row r="223" spans="2:8" ht="31.5" x14ac:dyDescent="0.25">
      <c r="B223" s="83">
        <f t="shared" si="25"/>
        <v>26</v>
      </c>
      <c r="C223" s="84" t="s">
        <v>97</v>
      </c>
      <c r="D223" s="86" t="s">
        <v>72</v>
      </c>
      <c r="E223" s="85" t="s">
        <v>7</v>
      </c>
      <c r="F223" s="50">
        <v>1360.75</v>
      </c>
      <c r="G223" s="40">
        <f t="shared" si="23"/>
        <v>272.14999999999998</v>
      </c>
      <c r="H223" s="64">
        <f t="shared" si="24"/>
        <v>1632.9</v>
      </c>
    </row>
    <row r="224" spans="2:8" ht="31.5" x14ac:dyDescent="0.25">
      <c r="B224" s="83">
        <f t="shared" si="25"/>
        <v>27</v>
      </c>
      <c r="C224" s="84" t="s">
        <v>98</v>
      </c>
      <c r="D224" s="86" t="s">
        <v>72</v>
      </c>
      <c r="E224" s="85" t="s">
        <v>7</v>
      </c>
      <c r="F224" s="50">
        <v>1360.75</v>
      </c>
      <c r="G224" s="40">
        <f t="shared" si="23"/>
        <v>272.14999999999998</v>
      </c>
      <c r="H224" s="64">
        <f t="shared" si="24"/>
        <v>1632.9</v>
      </c>
    </row>
    <row r="225" spans="2:8" ht="31.5" x14ac:dyDescent="0.25">
      <c r="B225" s="83">
        <f t="shared" si="25"/>
        <v>28</v>
      </c>
      <c r="C225" s="84" t="s">
        <v>99</v>
      </c>
      <c r="D225" s="86" t="s">
        <v>72</v>
      </c>
      <c r="E225" s="85" t="s">
        <v>7</v>
      </c>
      <c r="F225" s="50">
        <v>1218.54</v>
      </c>
      <c r="G225" s="40">
        <f t="shared" si="23"/>
        <v>243.71</v>
      </c>
      <c r="H225" s="64">
        <f t="shared" si="24"/>
        <v>1462.25</v>
      </c>
    </row>
    <row r="226" spans="2:8" ht="63" x14ac:dyDescent="0.25">
      <c r="B226" s="83">
        <f t="shared" si="25"/>
        <v>29</v>
      </c>
      <c r="C226" s="84" t="s">
        <v>100</v>
      </c>
      <c r="D226" s="86" t="s">
        <v>83</v>
      </c>
      <c r="E226" s="85" t="s">
        <v>7</v>
      </c>
      <c r="F226" s="50">
        <v>1234.76</v>
      </c>
      <c r="G226" s="40">
        <f t="shared" si="23"/>
        <v>246.95</v>
      </c>
      <c r="H226" s="64">
        <f t="shared" si="24"/>
        <v>1481.71</v>
      </c>
    </row>
    <row r="227" spans="2:8" ht="47.25" x14ac:dyDescent="0.25">
      <c r="B227" s="83">
        <f t="shared" si="25"/>
        <v>30</v>
      </c>
      <c r="C227" s="84" t="s">
        <v>101</v>
      </c>
      <c r="D227" s="86" t="s">
        <v>70</v>
      </c>
      <c r="E227" s="85" t="s">
        <v>7</v>
      </c>
      <c r="F227" s="50">
        <v>1552.59</v>
      </c>
      <c r="G227" s="40">
        <f t="shared" si="23"/>
        <v>310.52</v>
      </c>
      <c r="H227" s="64">
        <f t="shared" si="24"/>
        <v>1863.11</v>
      </c>
    </row>
    <row r="228" spans="2:8" ht="47.25" x14ac:dyDescent="0.25">
      <c r="B228" s="83">
        <f t="shared" si="25"/>
        <v>31</v>
      </c>
      <c r="C228" s="84" t="s">
        <v>102</v>
      </c>
      <c r="D228" s="86" t="s">
        <v>70</v>
      </c>
      <c r="E228" s="85" t="s">
        <v>7</v>
      </c>
      <c r="F228" s="50">
        <v>1677.8</v>
      </c>
      <c r="G228" s="40">
        <f t="shared" si="23"/>
        <v>335.56</v>
      </c>
      <c r="H228" s="64">
        <f t="shared" si="24"/>
        <v>2013.36</v>
      </c>
    </row>
    <row r="229" spans="2:8" ht="31.5" x14ac:dyDescent="0.25">
      <c r="B229" s="83">
        <f t="shared" si="25"/>
        <v>32</v>
      </c>
      <c r="C229" s="84" t="s">
        <v>103</v>
      </c>
      <c r="D229" s="86" t="s">
        <v>72</v>
      </c>
      <c r="E229" s="85" t="s">
        <v>7</v>
      </c>
      <c r="F229" s="50">
        <v>396.66</v>
      </c>
      <c r="G229" s="40">
        <f t="shared" si="23"/>
        <v>79.33</v>
      </c>
      <c r="H229" s="64">
        <f t="shared" si="24"/>
        <v>475.99</v>
      </c>
    </row>
    <row r="230" spans="2:8" x14ac:dyDescent="0.25">
      <c r="B230" s="83">
        <f t="shared" si="25"/>
        <v>33</v>
      </c>
      <c r="C230" s="84" t="s">
        <v>104</v>
      </c>
      <c r="D230" s="86" t="s">
        <v>105</v>
      </c>
      <c r="E230" s="85" t="s">
        <v>7</v>
      </c>
      <c r="F230" s="50">
        <v>247.04</v>
      </c>
      <c r="G230" s="40">
        <f t="shared" si="23"/>
        <v>49.41</v>
      </c>
      <c r="H230" s="64">
        <f t="shared" si="24"/>
        <v>296.45</v>
      </c>
    </row>
    <row r="231" spans="2:8" ht="47.25" x14ac:dyDescent="0.25">
      <c r="B231" s="83">
        <f t="shared" si="25"/>
        <v>34</v>
      </c>
      <c r="C231" s="84" t="s">
        <v>106</v>
      </c>
      <c r="D231" s="86" t="s">
        <v>107</v>
      </c>
      <c r="E231" s="85" t="s">
        <v>7</v>
      </c>
      <c r="F231" s="50">
        <v>273.64999999999998</v>
      </c>
      <c r="G231" s="40">
        <f t="shared" si="23"/>
        <v>54.73</v>
      </c>
      <c r="H231" s="64">
        <f t="shared" si="24"/>
        <v>328.38</v>
      </c>
    </row>
    <row r="232" spans="2:8" ht="47.25" x14ac:dyDescent="0.25">
      <c r="B232" s="83">
        <f t="shared" si="25"/>
        <v>35</v>
      </c>
      <c r="C232" s="84" t="s">
        <v>108</v>
      </c>
      <c r="D232" s="86" t="s">
        <v>107</v>
      </c>
      <c r="E232" s="85" t="s">
        <v>7</v>
      </c>
      <c r="F232" s="50">
        <v>436.24</v>
      </c>
      <c r="G232" s="40">
        <f t="shared" si="23"/>
        <v>87.25</v>
      </c>
      <c r="H232" s="64">
        <f t="shared" si="24"/>
        <v>523.49</v>
      </c>
    </row>
    <row r="233" spans="2:8" ht="47.25" x14ac:dyDescent="0.25">
      <c r="B233" s="83">
        <f t="shared" si="25"/>
        <v>36</v>
      </c>
      <c r="C233" s="84" t="s">
        <v>109</v>
      </c>
      <c r="D233" s="86" t="s">
        <v>107</v>
      </c>
      <c r="E233" s="85" t="s">
        <v>7</v>
      </c>
      <c r="F233" s="50">
        <v>466.26</v>
      </c>
      <c r="G233" s="40">
        <f t="shared" si="23"/>
        <v>93.25</v>
      </c>
      <c r="H233" s="64">
        <f t="shared" si="24"/>
        <v>559.51</v>
      </c>
    </row>
    <row r="234" spans="2:8" ht="31.5" x14ac:dyDescent="0.25">
      <c r="B234" s="83">
        <f t="shared" si="25"/>
        <v>37</v>
      </c>
      <c r="C234" s="84" t="s">
        <v>110</v>
      </c>
      <c r="D234" s="86" t="s">
        <v>72</v>
      </c>
      <c r="E234" s="85" t="s">
        <v>7</v>
      </c>
      <c r="F234" s="50">
        <v>658.46</v>
      </c>
      <c r="G234" s="40">
        <f t="shared" si="23"/>
        <v>131.69</v>
      </c>
      <c r="H234" s="64">
        <f t="shared" si="24"/>
        <v>790.15000000000009</v>
      </c>
    </row>
    <row r="235" spans="2:8" ht="47.25" x14ac:dyDescent="0.25">
      <c r="B235" s="83">
        <f t="shared" si="25"/>
        <v>38</v>
      </c>
      <c r="C235" s="84" t="s">
        <v>111</v>
      </c>
      <c r="D235" s="86" t="s">
        <v>107</v>
      </c>
      <c r="E235" s="85" t="s">
        <v>7</v>
      </c>
      <c r="F235" s="50">
        <v>577.23</v>
      </c>
      <c r="G235" s="40">
        <f t="shared" si="23"/>
        <v>115.45</v>
      </c>
      <c r="H235" s="64">
        <f t="shared" si="24"/>
        <v>692.68000000000006</v>
      </c>
    </row>
    <row r="236" spans="2:8" ht="47.25" x14ac:dyDescent="0.25">
      <c r="B236" s="83">
        <f t="shared" si="25"/>
        <v>39</v>
      </c>
      <c r="C236" s="84" t="s">
        <v>112</v>
      </c>
      <c r="D236" s="86" t="s">
        <v>70</v>
      </c>
      <c r="E236" s="85" t="s">
        <v>7</v>
      </c>
      <c r="F236" s="50">
        <v>1437.11</v>
      </c>
      <c r="G236" s="40">
        <f t="shared" si="23"/>
        <v>287.42</v>
      </c>
      <c r="H236" s="64">
        <f t="shared" si="24"/>
        <v>1724.53</v>
      </c>
    </row>
    <row r="237" spans="2:8" ht="63" x14ac:dyDescent="0.25">
      <c r="B237" s="83">
        <f t="shared" si="25"/>
        <v>40</v>
      </c>
      <c r="C237" s="84" t="s">
        <v>113</v>
      </c>
      <c r="D237" s="86" t="s">
        <v>83</v>
      </c>
      <c r="E237" s="85" t="s">
        <v>7</v>
      </c>
      <c r="F237" s="50">
        <v>1054.5999999999999</v>
      </c>
      <c r="G237" s="40">
        <f t="shared" si="23"/>
        <v>210.92</v>
      </c>
      <c r="H237" s="64">
        <f t="shared" si="24"/>
        <v>1265.52</v>
      </c>
    </row>
    <row r="238" spans="2:8" ht="47.25" x14ac:dyDescent="0.25">
      <c r="B238" s="83">
        <f t="shared" si="25"/>
        <v>41</v>
      </c>
      <c r="C238" s="84" t="s">
        <v>58</v>
      </c>
      <c r="D238" s="86" t="s">
        <v>70</v>
      </c>
      <c r="E238" s="85" t="s">
        <v>7</v>
      </c>
      <c r="F238" s="50">
        <v>4788.5200000000004</v>
      </c>
      <c r="G238" s="40">
        <f t="shared" si="23"/>
        <v>957.7</v>
      </c>
      <c r="H238" s="64">
        <f t="shared" si="24"/>
        <v>5746.22</v>
      </c>
    </row>
    <row r="239" spans="2:8" x14ac:dyDescent="0.25">
      <c r="B239" s="83">
        <f t="shared" si="25"/>
        <v>42</v>
      </c>
      <c r="C239" s="84" t="s">
        <v>114</v>
      </c>
      <c r="D239" s="86" t="s">
        <v>105</v>
      </c>
      <c r="E239" s="85" t="s">
        <v>7</v>
      </c>
      <c r="F239" s="50">
        <v>553.12</v>
      </c>
      <c r="G239" s="40">
        <f t="shared" si="23"/>
        <v>110.62</v>
      </c>
      <c r="H239" s="64">
        <f t="shared" si="24"/>
        <v>663.74</v>
      </c>
    </row>
    <row r="240" spans="2:8" ht="47.25" x14ac:dyDescent="0.25">
      <c r="B240" s="83">
        <f t="shared" si="25"/>
        <v>43</v>
      </c>
      <c r="C240" s="84" t="s">
        <v>115</v>
      </c>
      <c r="D240" s="86" t="s">
        <v>107</v>
      </c>
      <c r="E240" s="85" t="s">
        <v>7</v>
      </c>
      <c r="F240" s="50">
        <v>1473.78</v>
      </c>
      <c r="G240" s="40">
        <f t="shared" si="23"/>
        <v>294.76</v>
      </c>
      <c r="H240" s="64">
        <f t="shared" si="24"/>
        <v>1768.54</v>
      </c>
    </row>
    <row r="241" spans="2:8" ht="47.25" x14ac:dyDescent="0.25">
      <c r="B241" s="83">
        <f t="shared" si="25"/>
        <v>44</v>
      </c>
      <c r="C241" s="87" t="s">
        <v>116</v>
      </c>
      <c r="D241" s="86" t="s">
        <v>70</v>
      </c>
      <c r="E241" s="88" t="s">
        <v>7</v>
      </c>
      <c r="F241" s="89">
        <v>640.12</v>
      </c>
      <c r="G241" s="40">
        <f t="shared" si="23"/>
        <v>128.02000000000001</v>
      </c>
      <c r="H241" s="64">
        <f t="shared" si="24"/>
        <v>768.14</v>
      </c>
    </row>
    <row r="242" spans="2:8" ht="47.25" x14ac:dyDescent="0.25">
      <c r="B242" s="83">
        <f t="shared" si="25"/>
        <v>45</v>
      </c>
      <c r="C242" s="84" t="s">
        <v>117</v>
      </c>
      <c r="D242" s="86" t="s">
        <v>70</v>
      </c>
      <c r="E242" s="85" t="s">
        <v>7</v>
      </c>
      <c r="F242" s="50">
        <v>1334.8</v>
      </c>
      <c r="G242" s="40">
        <f t="shared" si="23"/>
        <v>266.95999999999998</v>
      </c>
      <c r="H242" s="64">
        <f t="shared" si="24"/>
        <v>1601.76</v>
      </c>
    </row>
    <row r="243" spans="2:8" ht="31.5" x14ac:dyDescent="0.25">
      <c r="B243" s="83">
        <f t="shared" si="25"/>
        <v>46</v>
      </c>
      <c r="C243" s="84" t="s">
        <v>118</v>
      </c>
      <c r="D243" s="86" t="s">
        <v>72</v>
      </c>
      <c r="E243" s="85" t="s">
        <v>7</v>
      </c>
      <c r="F243" s="50">
        <v>643.54</v>
      </c>
      <c r="G243" s="40">
        <f t="shared" si="23"/>
        <v>128.71</v>
      </c>
      <c r="H243" s="64">
        <f t="shared" si="24"/>
        <v>772.25</v>
      </c>
    </row>
    <row r="244" spans="2:8" ht="31.5" x14ac:dyDescent="0.25">
      <c r="B244" s="83">
        <f t="shared" si="25"/>
        <v>47</v>
      </c>
      <c r="C244" s="84" t="s">
        <v>1020</v>
      </c>
      <c r="D244" s="86" t="s">
        <v>72</v>
      </c>
      <c r="E244" s="85" t="s">
        <v>7</v>
      </c>
      <c r="F244" s="50">
        <v>2213.0700000000002</v>
      </c>
      <c r="G244" s="40">
        <f t="shared" si="23"/>
        <v>442.61</v>
      </c>
      <c r="H244" s="64">
        <f t="shared" si="24"/>
        <v>2655.6800000000003</v>
      </c>
    </row>
    <row r="245" spans="2:8" ht="31.5" x14ac:dyDescent="0.25">
      <c r="B245" s="83">
        <f t="shared" si="25"/>
        <v>48</v>
      </c>
      <c r="C245" s="84" t="s">
        <v>119</v>
      </c>
      <c r="D245" s="86" t="s">
        <v>72</v>
      </c>
      <c r="E245" s="85" t="s">
        <v>7</v>
      </c>
      <c r="F245" s="50">
        <v>589.25</v>
      </c>
      <c r="G245" s="40">
        <f t="shared" si="23"/>
        <v>117.85</v>
      </c>
      <c r="H245" s="64">
        <f t="shared" si="24"/>
        <v>707.1</v>
      </c>
    </row>
    <row r="246" spans="2:8" ht="31.5" x14ac:dyDescent="0.25">
      <c r="B246" s="80">
        <f t="shared" si="25"/>
        <v>49</v>
      </c>
      <c r="C246" s="77" t="s">
        <v>120</v>
      </c>
      <c r="D246" s="82" t="s">
        <v>72</v>
      </c>
      <c r="E246" s="65" t="s">
        <v>7</v>
      </c>
      <c r="F246" s="48">
        <v>710.5</v>
      </c>
      <c r="G246" s="79">
        <f t="shared" si="23"/>
        <v>142.1</v>
      </c>
      <c r="H246" s="121">
        <f t="shared" si="24"/>
        <v>852.6</v>
      </c>
    </row>
    <row r="247" spans="2:8" ht="31.5" x14ac:dyDescent="0.25">
      <c r="B247" s="80">
        <f t="shared" si="25"/>
        <v>50</v>
      </c>
      <c r="C247" s="77" t="s">
        <v>121</v>
      </c>
      <c r="D247" s="82" t="s">
        <v>72</v>
      </c>
      <c r="E247" s="65" t="s">
        <v>7</v>
      </c>
      <c r="F247" s="48">
        <v>1247.83</v>
      </c>
      <c r="G247" s="79">
        <f t="shared" si="23"/>
        <v>249.57</v>
      </c>
      <c r="H247" s="121">
        <f t="shared" si="24"/>
        <v>1497.3999999999999</v>
      </c>
    </row>
    <row r="248" spans="2:8" ht="31.5" x14ac:dyDescent="0.25">
      <c r="B248" s="80">
        <f t="shared" si="25"/>
        <v>51</v>
      </c>
      <c r="C248" s="77" t="s">
        <v>122</v>
      </c>
      <c r="D248" s="82" t="s">
        <v>72</v>
      </c>
      <c r="E248" s="65" t="s">
        <v>7</v>
      </c>
      <c r="F248" s="48">
        <v>1681.67</v>
      </c>
      <c r="G248" s="79">
        <f t="shared" si="23"/>
        <v>336.33</v>
      </c>
      <c r="H248" s="121">
        <f t="shared" si="24"/>
        <v>2018</v>
      </c>
    </row>
    <row r="249" spans="2:8" ht="31.5" x14ac:dyDescent="0.25">
      <c r="B249" s="80">
        <f t="shared" si="25"/>
        <v>52</v>
      </c>
      <c r="C249" s="77" t="s">
        <v>123</v>
      </c>
      <c r="D249" s="82" t="s">
        <v>72</v>
      </c>
      <c r="E249" s="65" t="s">
        <v>7</v>
      </c>
      <c r="F249" s="48">
        <v>1384.44</v>
      </c>
      <c r="G249" s="79">
        <f t="shared" si="23"/>
        <v>276.89</v>
      </c>
      <c r="H249" s="121">
        <f t="shared" si="24"/>
        <v>1661.33</v>
      </c>
    </row>
    <row r="250" spans="2:8" ht="47.25" x14ac:dyDescent="0.25">
      <c r="B250" s="212">
        <f t="shared" si="25"/>
        <v>53</v>
      </c>
      <c r="C250" s="77" t="s">
        <v>124</v>
      </c>
      <c r="D250" s="82" t="s">
        <v>107</v>
      </c>
      <c r="E250" s="110" t="s">
        <v>7</v>
      </c>
      <c r="F250" s="213">
        <v>1632.16</v>
      </c>
      <c r="G250" s="79">
        <f t="shared" si="23"/>
        <v>326.43</v>
      </c>
      <c r="H250" s="121">
        <f t="shared" si="24"/>
        <v>1958.5900000000001</v>
      </c>
    </row>
    <row r="251" spans="2:8" ht="47.25" x14ac:dyDescent="0.25">
      <c r="B251" s="80">
        <f t="shared" si="25"/>
        <v>54</v>
      </c>
      <c r="C251" s="214" t="s">
        <v>125</v>
      </c>
      <c r="D251" s="82" t="s">
        <v>70</v>
      </c>
      <c r="E251" s="65" t="s">
        <v>7</v>
      </c>
      <c r="F251" s="48">
        <v>3231</v>
      </c>
      <c r="G251" s="79">
        <f t="shared" si="23"/>
        <v>646.20000000000005</v>
      </c>
      <c r="H251" s="121">
        <f t="shared" si="24"/>
        <v>3877.2</v>
      </c>
    </row>
    <row r="252" spans="2:8" ht="47.25" x14ac:dyDescent="0.25">
      <c r="B252" s="80">
        <f t="shared" si="25"/>
        <v>55</v>
      </c>
      <c r="C252" s="77" t="s">
        <v>126</v>
      </c>
      <c r="D252" s="82" t="s">
        <v>70</v>
      </c>
      <c r="E252" s="65" t="s">
        <v>7</v>
      </c>
      <c r="F252" s="48">
        <v>1730.8</v>
      </c>
      <c r="G252" s="79">
        <f t="shared" si="23"/>
        <v>346.16</v>
      </c>
      <c r="H252" s="121">
        <f t="shared" si="24"/>
        <v>2076.96</v>
      </c>
    </row>
    <row r="253" spans="2:8" ht="47.25" x14ac:dyDescent="0.25">
      <c r="B253" s="80">
        <f t="shared" si="25"/>
        <v>56</v>
      </c>
      <c r="C253" s="77" t="s">
        <v>896</v>
      </c>
      <c r="D253" s="82" t="s">
        <v>70</v>
      </c>
      <c r="E253" s="65" t="s">
        <v>7</v>
      </c>
      <c r="F253" s="48">
        <v>1010.04</v>
      </c>
      <c r="G253" s="79">
        <f t="shared" si="23"/>
        <v>202.01</v>
      </c>
      <c r="H253" s="121">
        <f t="shared" si="24"/>
        <v>1212.05</v>
      </c>
    </row>
    <row r="254" spans="2:8" ht="47.25" x14ac:dyDescent="0.25">
      <c r="B254" s="80">
        <f t="shared" si="25"/>
        <v>57</v>
      </c>
      <c r="C254" s="77" t="s">
        <v>127</v>
      </c>
      <c r="D254" s="82" t="s">
        <v>70</v>
      </c>
      <c r="E254" s="65" t="s">
        <v>7</v>
      </c>
      <c r="F254" s="48">
        <v>1504.88</v>
      </c>
      <c r="G254" s="79">
        <f t="shared" si="23"/>
        <v>300.98</v>
      </c>
      <c r="H254" s="121">
        <f t="shared" si="24"/>
        <v>1805.8600000000001</v>
      </c>
    </row>
    <row r="255" spans="2:8" ht="47.25" x14ac:dyDescent="0.25">
      <c r="B255" s="80">
        <f t="shared" si="25"/>
        <v>58</v>
      </c>
      <c r="C255" s="215" t="s">
        <v>1021</v>
      </c>
      <c r="D255" s="82" t="s">
        <v>70</v>
      </c>
      <c r="E255" s="65" t="s">
        <v>7</v>
      </c>
      <c r="F255" s="48">
        <v>579.71</v>
      </c>
      <c r="G255" s="79">
        <f t="shared" si="23"/>
        <v>115.94</v>
      </c>
      <c r="H255" s="121">
        <f t="shared" si="24"/>
        <v>695.65000000000009</v>
      </c>
    </row>
    <row r="256" spans="2:8" ht="47.25" x14ac:dyDescent="0.25">
      <c r="B256" s="83">
        <f t="shared" si="25"/>
        <v>59</v>
      </c>
      <c r="C256" s="56" t="s">
        <v>1022</v>
      </c>
      <c r="D256" s="86" t="s">
        <v>70</v>
      </c>
      <c r="E256" s="85" t="s">
        <v>7</v>
      </c>
      <c r="F256" s="50">
        <v>666</v>
      </c>
      <c r="G256" s="40">
        <f t="shared" si="23"/>
        <v>133.19999999999999</v>
      </c>
      <c r="H256" s="64">
        <f t="shared" si="24"/>
        <v>799.2</v>
      </c>
    </row>
    <row r="257" spans="2:8" ht="47.25" x14ac:dyDescent="0.25">
      <c r="B257" s="83">
        <f t="shared" si="25"/>
        <v>60</v>
      </c>
      <c r="C257" s="56" t="s">
        <v>1023</v>
      </c>
      <c r="D257" s="86" t="s">
        <v>70</v>
      </c>
      <c r="E257" s="85" t="s">
        <v>7</v>
      </c>
      <c r="F257" s="50">
        <v>1160.02</v>
      </c>
      <c r="G257" s="40">
        <f t="shared" si="23"/>
        <v>232</v>
      </c>
      <c r="H257" s="64">
        <f t="shared" si="24"/>
        <v>1392.02</v>
      </c>
    </row>
    <row r="258" spans="2:8" ht="47.25" x14ac:dyDescent="0.25">
      <c r="B258" s="83">
        <f t="shared" si="25"/>
        <v>61</v>
      </c>
      <c r="C258" s="56" t="s">
        <v>1024</v>
      </c>
      <c r="D258" s="86" t="s">
        <v>70</v>
      </c>
      <c r="E258" s="85" t="s">
        <v>7</v>
      </c>
      <c r="F258" s="50">
        <v>1668.05</v>
      </c>
      <c r="G258" s="40">
        <f t="shared" si="23"/>
        <v>333.61</v>
      </c>
      <c r="H258" s="64">
        <f t="shared" si="24"/>
        <v>2001.6599999999999</v>
      </c>
    </row>
    <row r="259" spans="2:8" ht="48" thickBot="1" x14ac:dyDescent="0.3">
      <c r="B259" s="218">
        <v>62</v>
      </c>
      <c r="C259" s="68" t="s">
        <v>1307</v>
      </c>
      <c r="D259" s="86" t="s">
        <v>70</v>
      </c>
      <c r="E259" s="85" t="s">
        <v>7</v>
      </c>
      <c r="F259" s="219">
        <v>1460.35</v>
      </c>
      <c r="G259" s="40">
        <f t="shared" ref="G259" si="26">ROUND(F259*0.2,2)</f>
        <v>292.07</v>
      </c>
      <c r="H259" s="64">
        <f t="shared" ref="H259" si="27">F259+G259</f>
        <v>1752.4199999999998</v>
      </c>
    </row>
    <row r="260" spans="2:8" ht="24.75" customHeight="1" thickBot="1" x14ac:dyDescent="0.3">
      <c r="B260" s="407" t="s">
        <v>128</v>
      </c>
      <c r="C260" s="408"/>
      <c r="D260" s="408"/>
      <c r="E260" s="408"/>
      <c r="F260" s="408"/>
      <c r="G260" s="408"/>
      <c r="H260" s="409"/>
    </row>
    <row r="261" spans="2:8" ht="48" thickBot="1" x14ac:dyDescent="0.3">
      <c r="B261" s="9" t="s">
        <v>0</v>
      </c>
      <c r="C261" s="10" t="s">
        <v>1</v>
      </c>
      <c r="D261" s="4" t="s">
        <v>33</v>
      </c>
      <c r="E261" s="10" t="s">
        <v>2</v>
      </c>
      <c r="F261" s="10" t="s">
        <v>3</v>
      </c>
      <c r="G261" s="10" t="s">
        <v>4</v>
      </c>
      <c r="H261" s="18" t="s">
        <v>5</v>
      </c>
    </row>
    <row r="262" spans="2:8" x14ac:dyDescent="0.25">
      <c r="B262" s="61">
        <v>1</v>
      </c>
      <c r="C262" s="90" t="s">
        <v>527</v>
      </c>
      <c r="D262" s="44" t="s">
        <v>40</v>
      </c>
      <c r="E262" s="91" t="s">
        <v>7</v>
      </c>
      <c r="F262" s="40">
        <v>2559.9899999999998</v>
      </c>
      <c r="G262" s="40">
        <f t="shared" ref="G262:G330" si="28">ROUND(F262*0.2,2)</f>
        <v>512</v>
      </c>
      <c r="H262" s="64">
        <f t="shared" ref="H262:H330" si="29">F262+G262</f>
        <v>3071.99</v>
      </c>
    </row>
    <row r="263" spans="2:8" x14ac:dyDescent="0.25">
      <c r="B263" s="63">
        <f>1+B262</f>
        <v>2</v>
      </c>
      <c r="C263" s="90" t="s">
        <v>528</v>
      </c>
      <c r="D263" s="44" t="s">
        <v>40</v>
      </c>
      <c r="E263" s="90" t="s">
        <v>7</v>
      </c>
      <c r="F263" s="46">
        <v>2439.0500000000002</v>
      </c>
      <c r="G263" s="40">
        <f t="shared" si="28"/>
        <v>487.81</v>
      </c>
      <c r="H263" s="64">
        <f t="shared" si="29"/>
        <v>2926.86</v>
      </c>
    </row>
    <row r="264" spans="2:8" x14ac:dyDescent="0.25">
      <c r="B264" s="63">
        <f t="shared" ref="B264:B345" si="30">1+B263</f>
        <v>3</v>
      </c>
      <c r="C264" s="90" t="s">
        <v>529</v>
      </c>
      <c r="D264" s="44" t="s">
        <v>40</v>
      </c>
      <c r="E264" s="90" t="s">
        <v>7</v>
      </c>
      <c r="F264" s="46">
        <v>2632.76</v>
      </c>
      <c r="G264" s="40">
        <f t="shared" si="28"/>
        <v>526.54999999999995</v>
      </c>
      <c r="H264" s="64">
        <f t="shared" si="29"/>
        <v>3159.3100000000004</v>
      </c>
    </row>
    <row r="265" spans="2:8" ht="31.5" x14ac:dyDescent="0.25">
      <c r="B265" s="63">
        <f t="shared" si="30"/>
        <v>4</v>
      </c>
      <c r="C265" s="90" t="s">
        <v>531</v>
      </c>
      <c r="D265" s="44" t="s">
        <v>40</v>
      </c>
      <c r="E265" s="90" t="s">
        <v>7</v>
      </c>
      <c r="F265" s="46">
        <v>2552.7199999999998</v>
      </c>
      <c r="G265" s="40">
        <f t="shared" si="28"/>
        <v>510.54</v>
      </c>
      <c r="H265" s="64">
        <f t="shared" si="29"/>
        <v>3063.2599999999998</v>
      </c>
    </row>
    <row r="266" spans="2:8" x14ac:dyDescent="0.25">
      <c r="B266" s="63">
        <f t="shared" si="30"/>
        <v>5</v>
      </c>
      <c r="C266" s="90" t="s">
        <v>530</v>
      </c>
      <c r="D266" s="44" t="s">
        <v>40</v>
      </c>
      <c r="E266" s="90" t="s">
        <v>7</v>
      </c>
      <c r="F266" s="46">
        <v>2149.54</v>
      </c>
      <c r="G266" s="40">
        <f t="shared" si="28"/>
        <v>429.91</v>
      </c>
      <c r="H266" s="64">
        <f t="shared" si="29"/>
        <v>2579.4499999999998</v>
      </c>
    </row>
    <row r="267" spans="2:8" x14ac:dyDescent="0.25">
      <c r="B267" s="63">
        <f t="shared" si="30"/>
        <v>6</v>
      </c>
      <c r="C267" s="90" t="s">
        <v>532</v>
      </c>
      <c r="D267" s="44" t="s">
        <v>40</v>
      </c>
      <c r="E267" s="90" t="s">
        <v>7</v>
      </c>
      <c r="F267" s="46">
        <v>2216.94</v>
      </c>
      <c r="G267" s="40">
        <f t="shared" si="28"/>
        <v>443.39</v>
      </c>
      <c r="H267" s="64">
        <f t="shared" si="29"/>
        <v>2660.33</v>
      </c>
    </row>
    <row r="268" spans="2:8" ht="31.5" x14ac:dyDescent="0.25">
      <c r="B268" s="63">
        <f t="shared" si="30"/>
        <v>7</v>
      </c>
      <c r="C268" s="90" t="s">
        <v>982</v>
      </c>
      <c r="D268" s="44" t="s">
        <v>40</v>
      </c>
      <c r="E268" s="90" t="s">
        <v>7</v>
      </c>
      <c r="F268" s="46">
        <v>2470.39</v>
      </c>
      <c r="G268" s="40">
        <f t="shared" si="28"/>
        <v>494.08</v>
      </c>
      <c r="H268" s="64">
        <f t="shared" si="29"/>
        <v>2964.47</v>
      </c>
    </row>
    <row r="269" spans="2:8" ht="47.25" x14ac:dyDescent="0.25">
      <c r="B269" s="63">
        <f t="shared" si="30"/>
        <v>8</v>
      </c>
      <c r="C269" s="90" t="s">
        <v>533</v>
      </c>
      <c r="D269" s="44" t="s">
        <v>40</v>
      </c>
      <c r="E269" s="92" t="s">
        <v>7</v>
      </c>
      <c r="F269" s="48">
        <v>2265.84</v>
      </c>
      <c r="G269" s="40">
        <f t="shared" si="28"/>
        <v>453.17</v>
      </c>
      <c r="H269" s="64">
        <f t="shared" si="29"/>
        <v>2719.01</v>
      </c>
    </row>
    <row r="270" spans="2:8" x14ac:dyDescent="0.25">
      <c r="B270" s="63">
        <f t="shared" si="30"/>
        <v>9</v>
      </c>
      <c r="C270" s="90" t="s">
        <v>534</v>
      </c>
      <c r="D270" s="44" t="s">
        <v>40</v>
      </c>
      <c r="E270" s="90" t="s">
        <v>7</v>
      </c>
      <c r="F270" s="48">
        <v>3532.22</v>
      </c>
      <c r="G270" s="40">
        <f t="shared" si="28"/>
        <v>706.44</v>
      </c>
      <c r="H270" s="64">
        <f t="shared" si="29"/>
        <v>4238.66</v>
      </c>
    </row>
    <row r="271" spans="2:8" x14ac:dyDescent="0.25">
      <c r="B271" s="63">
        <f t="shared" si="30"/>
        <v>10</v>
      </c>
      <c r="C271" s="90" t="s">
        <v>535</v>
      </c>
      <c r="D271" s="44" t="s">
        <v>40</v>
      </c>
      <c r="E271" s="90" t="s">
        <v>7</v>
      </c>
      <c r="F271" s="46">
        <v>1994.6</v>
      </c>
      <c r="G271" s="40">
        <f t="shared" si="28"/>
        <v>398.92</v>
      </c>
      <c r="H271" s="64">
        <f t="shared" si="29"/>
        <v>2393.52</v>
      </c>
    </row>
    <row r="272" spans="2:8" x14ac:dyDescent="0.25">
      <c r="B272" s="63">
        <f t="shared" si="30"/>
        <v>11</v>
      </c>
      <c r="C272" s="90" t="s">
        <v>536</v>
      </c>
      <c r="D272" s="44" t="s">
        <v>40</v>
      </c>
      <c r="E272" s="90" t="s">
        <v>7</v>
      </c>
      <c r="F272" s="48">
        <v>1869.62</v>
      </c>
      <c r="G272" s="40">
        <f t="shared" si="28"/>
        <v>373.92</v>
      </c>
      <c r="H272" s="64">
        <f t="shared" si="29"/>
        <v>2243.54</v>
      </c>
    </row>
    <row r="273" spans="2:9" x14ac:dyDescent="0.25">
      <c r="B273" s="63">
        <f t="shared" si="30"/>
        <v>12</v>
      </c>
      <c r="C273" s="90" t="s">
        <v>1293</v>
      </c>
      <c r="D273" s="44" t="s">
        <v>40</v>
      </c>
      <c r="E273" s="90" t="s">
        <v>7</v>
      </c>
      <c r="F273" s="46">
        <v>2554.61</v>
      </c>
      <c r="G273" s="40">
        <f t="shared" si="28"/>
        <v>510.92</v>
      </c>
      <c r="H273" s="64">
        <f t="shared" si="29"/>
        <v>3065.53</v>
      </c>
    </row>
    <row r="274" spans="2:9" x14ac:dyDescent="0.25">
      <c r="B274" s="63">
        <f t="shared" si="30"/>
        <v>13</v>
      </c>
      <c r="C274" s="93" t="s">
        <v>1295</v>
      </c>
      <c r="D274" s="85" t="s">
        <v>131</v>
      </c>
      <c r="E274" s="90" t="s">
        <v>7</v>
      </c>
      <c r="F274" s="46">
        <v>431.19</v>
      </c>
      <c r="G274" s="40">
        <f t="shared" si="28"/>
        <v>86.24</v>
      </c>
      <c r="H274" s="64">
        <f t="shared" si="29"/>
        <v>517.42999999999995</v>
      </c>
    </row>
    <row r="275" spans="2:9" x14ac:dyDescent="0.25">
      <c r="B275" s="63">
        <f t="shared" si="30"/>
        <v>14</v>
      </c>
      <c r="C275" s="90" t="s">
        <v>371</v>
      </c>
      <c r="D275" s="1" t="s">
        <v>131</v>
      </c>
      <c r="E275" s="90" t="s">
        <v>7</v>
      </c>
      <c r="F275" s="46">
        <v>605.34</v>
      </c>
      <c r="G275" s="40">
        <f t="shared" si="28"/>
        <v>121.07</v>
      </c>
      <c r="H275" s="64">
        <f t="shared" si="29"/>
        <v>726.41000000000008</v>
      </c>
    </row>
    <row r="276" spans="2:9" x14ac:dyDescent="0.25">
      <c r="B276" s="63">
        <f t="shared" si="30"/>
        <v>15</v>
      </c>
      <c r="C276" s="90" t="s">
        <v>373</v>
      </c>
      <c r="D276" s="1" t="s">
        <v>131</v>
      </c>
      <c r="E276" s="90" t="s">
        <v>7</v>
      </c>
      <c r="F276" s="46">
        <v>607.79</v>
      </c>
      <c r="G276" s="40">
        <f t="shared" si="28"/>
        <v>121.56</v>
      </c>
      <c r="H276" s="64">
        <f t="shared" si="29"/>
        <v>729.34999999999991</v>
      </c>
    </row>
    <row r="277" spans="2:9" x14ac:dyDescent="0.25">
      <c r="B277" s="63">
        <f t="shared" si="30"/>
        <v>16</v>
      </c>
      <c r="C277" s="90" t="s">
        <v>1296</v>
      </c>
      <c r="D277" s="1" t="s">
        <v>131</v>
      </c>
      <c r="E277" s="93" t="s">
        <v>7</v>
      </c>
      <c r="F277" s="50">
        <v>888.35</v>
      </c>
      <c r="G277" s="40">
        <f t="shared" si="28"/>
        <v>177.67</v>
      </c>
      <c r="H277" s="64">
        <f t="shared" si="29"/>
        <v>1066.02</v>
      </c>
    </row>
    <row r="278" spans="2:9" x14ac:dyDescent="0.25">
      <c r="B278" s="63">
        <f t="shared" si="30"/>
        <v>17</v>
      </c>
      <c r="C278" s="90" t="s">
        <v>1297</v>
      </c>
      <c r="D278" s="1" t="s">
        <v>131</v>
      </c>
      <c r="E278" s="90" t="s">
        <v>7</v>
      </c>
      <c r="F278" s="46">
        <v>892.03</v>
      </c>
      <c r="G278" s="40">
        <f t="shared" si="28"/>
        <v>178.41</v>
      </c>
      <c r="H278" s="64">
        <f t="shared" si="29"/>
        <v>1070.44</v>
      </c>
    </row>
    <row r="279" spans="2:9" x14ac:dyDescent="0.25">
      <c r="B279" s="63">
        <f t="shared" si="30"/>
        <v>18</v>
      </c>
      <c r="C279" s="90" t="s">
        <v>1298</v>
      </c>
      <c r="D279" s="1" t="s">
        <v>131</v>
      </c>
      <c r="E279" s="90" t="s">
        <v>7</v>
      </c>
      <c r="F279" s="46">
        <v>861.54</v>
      </c>
      <c r="G279" s="40">
        <f t="shared" si="28"/>
        <v>172.31</v>
      </c>
      <c r="H279" s="64">
        <f t="shared" si="29"/>
        <v>1033.8499999999999</v>
      </c>
    </row>
    <row r="280" spans="2:9" x14ac:dyDescent="0.25">
      <c r="B280" s="63">
        <f t="shared" si="30"/>
        <v>19</v>
      </c>
      <c r="C280" s="90" t="s">
        <v>1299</v>
      </c>
      <c r="D280" s="1" t="s">
        <v>131</v>
      </c>
      <c r="E280" s="90" t="s">
        <v>7</v>
      </c>
      <c r="F280" s="46">
        <v>861.54</v>
      </c>
      <c r="G280" s="40">
        <f t="shared" si="28"/>
        <v>172.31</v>
      </c>
      <c r="H280" s="64">
        <f t="shared" si="29"/>
        <v>1033.8499999999999</v>
      </c>
    </row>
    <row r="281" spans="2:9" s="203" customFormat="1" x14ac:dyDescent="0.25">
      <c r="B281" s="63">
        <f t="shared" si="30"/>
        <v>20</v>
      </c>
      <c r="C281" s="92" t="s">
        <v>979</v>
      </c>
      <c r="D281" s="65" t="s">
        <v>131</v>
      </c>
      <c r="E281" s="92" t="s">
        <v>7</v>
      </c>
      <c r="F281" s="48">
        <v>900.63</v>
      </c>
      <c r="G281" s="79">
        <f t="shared" si="28"/>
        <v>180.13</v>
      </c>
      <c r="H281" s="121">
        <f t="shared" si="29"/>
        <v>1080.76</v>
      </c>
      <c r="I281" s="202"/>
    </row>
    <row r="282" spans="2:9" s="203" customFormat="1" x14ac:dyDescent="0.25">
      <c r="B282" s="63">
        <f t="shared" si="30"/>
        <v>21</v>
      </c>
      <c r="C282" s="92" t="s">
        <v>980</v>
      </c>
      <c r="D282" s="65" t="s">
        <v>131</v>
      </c>
      <c r="E282" s="92" t="s">
        <v>7</v>
      </c>
      <c r="F282" s="48">
        <v>750.03</v>
      </c>
      <c r="G282" s="79">
        <f t="shared" si="28"/>
        <v>150.01</v>
      </c>
      <c r="H282" s="121">
        <f t="shared" si="29"/>
        <v>900.04</v>
      </c>
      <c r="I282" s="202"/>
    </row>
    <row r="283" spans="2:9" x14ac:dyDescent="0.25">
      <c r="B283" s="63">
        <f t="shared" si="30"/>
        <v>22</v>
      </c>
      <c r="C283" s="90" t="s">
        <v>1025</v>
      </c>
      <c r="D283" s="1" t="s">
        <v>129</v>
      </c>
      <c r="E283" s="90" t="s">
        <v>7</v>
      </c>
      <c r="F283" s="46">
        <v>2009.14</v>
      </c>
      <c r="G283" s="40">
        <f t="shared" si="28"/>
        <v>401.83</v>
      </c>
      <c r="H283" s="64">
        <f t="shared" si="29"/>
        <v>2410.9700000000003</v>
      </c>
    </row>
    <row r="284" spans="2:9" ht="31.5" x14ac:dyDescent="0.25">
      <c r="B284" s="63">
        <f t="shared" si="30"/>
        <v>23</v>
      </c>
      <c r="C284" s="90" t="s">
        <v>538</v>
      </c>
      <c r="D284" s="44" t="s">
        <v>40</v>
      </c>
      <c r="E284" s="90" t="s">
        <v>7</v>
      </c>
      <c r="F284" s="46">
        <v>2346.9899999999998</v>
      </c>
      <c r="G284" s="40">
        <f t="shared" si="28"/>
        <v>469.4</v>
      </c>
      <c r="H284" s="64">
        <f t="shared" si="29"/>
        <v>2816.39</v>
      </c>
    </row>
    <row r="285" spans="2:9" ht="31.5" x14ac:dyDescent="0.25">
      <c r="B285" s="63">
        <f t="shared" si="30"/>
        <v>24</v>
      </c>
      <c r="C285" s="90" t="s">
        <v>539</v>
      </c>
      <c r="D285" s="44" t="s">
        <v>40</v>
      </c>
      <c r="E285" s="90" t="s">
        <v>7</v>
      </c>
      <c r="F285" s="46">
        <v>1375.42</v>
      </c>
      <c r="G285" s="40">
        <f t="shared" si="28"/>
        <v>275.08</v>
      </c>
      <c r="H285" s="64">
        <f t="shared" si="29"/>
        <v>1650.5</v>
      </c>
    </row>
    <row r="286" spans="2:9" ht="31.5" x14ac:dyDescent="0.25">
      <c r="B286" s="63">
        <f t="shared" si="30"/>
        <v>25</v>
      </c>
      <c r="C286" s="92" t="s">
        <v>135</v>
      </c>
      <c r="D286" s="44" t="s">
        <v>40</v>
      </c>
      <c r="E286" s="90" t="s">
        <v>7</v>
      </c>
      <c r="F286" s="46">
        <v>1338.97</v>
      </c>
      <c r="G286" s="40">
        <f t="shared" si="28"/>
        <v>267.79000000000002</v>
      </c>
      <c r="H286" s="64">
        <f t="shared" si="29"/>
        <v>1606.76</v>
      </c>
    </row>
    <row r="287" spans="2:9" x14ac:dyDescent="0.25">
      <c r="B287" s="63">
        <f t="shared" si="30"/>
        <v>26</v>
      </c>
      <c r="C287" s="90" t="s">
        <v>975</v>
      </c>
      <c r="D287" s="44" t="s">
        <v>40</v>
      </c>
      <c r="E287" s="90" t="s">
        <v>7</v>
      </c>
      <c r="F287" s="46">
        <v>2685.61</v>
      </c>
      <c r="G287" s="40">
        <f t="shared" si="28"/>
        <v>537.12</v>
      </c>
      <c r="H287" s="64">
        <f t="shared" si="29"/>
        <v>3222.73</v>
      </c>
    </row>
    <row r="288" spans="2:9" x14ac:dyDescent="0.25">
      <c r="B288" s="63">
        <f t="shared" si="30"/>
        <v>27</v>
      </c>
      <c r="C288" s="90" t="s">
        <v>978</v>
      </c>
      <c r="D288" s="1" t="s">
        <v>129</v>
      </c>
      <c r="E288" s="90" t="s">
        <v>7</v>
      </c>
      <c r="F288" s="46">
        <v>2088.71</v>
      </c>
      <c r="G288" s="40">
        <f t="shared" si="28"/>
        <v>417.74</v>
      </c>
      <c r="H288" s="64">
        <f t="shared" si="29"/>
        <v>2506.4499999999998</v>
      </c>
    </row>
    <row r="289" spans="2:8" x14ac:dyDescent="0.25">
      <c r="B289" s="63">
        <f t="shared" si="30"/>
        <v>28</v>
      </c>
      <c r="C289" s="90" t="s">
        <v>981</v>
      </c>
      <c r="D289" s="1" t="s">
        <v>136</v>
      </c>
      <c r="E289" s="90" t="s">
        <v>7</v>
      </c>
      <c r="F289" s="48">
        <v>327.79</v>
      </c>
      <c r="G289" s="40">
        <f t="shared" si="28"/>
        <v>65.56</v>
      </c>
      <c r="H289" s="64">
        <f t="shared" si="29"/>
        <v>393.35</v>
      </c>
    </row>
    <row r="290" spans="2:8" ht="31.5" x14ac:dyDescent="0.25">
      <c r="B290" s="63">
        <f t="shared" si="30"/>
        <v>29</v>
      </c>
      <c r="C290" s="90" t="s">
        <v>137</v>
      </c>
      <c r="D290" s="1" t="s">
        <v>138</v>
      </c>
      <c r="E290" s="90" t="s">
        <v>7</v>
      </c>
      <c r="F290" s="46">
        <v>1270.17</v>
      </c>
      <c r="G290" s="40">
        <f t="shared" si="28"/>
        <v>254.03</v>
      </c>
      <c r="H290" s="64">
        <f t="shared" si="29"/>
        <v>1524.2</v>
      </c>
    </row>
    <row r="291" spans="2:8" ht="31.5" x14ac:dyDescent="0.25">
      <c r="B291" s="63">
        <f t="shared" si="30"/>
        <v>30</v>
      </c>
      <c r="C291" s="90" t="s">
        <v>132</v>
      </c>
      <c r="D291" s="1" t="s">
        <v>133</v>
      </c>
      <c r="E291" s="92" t="s">
        <v>7</v>
      </c>
      <c r="F291" s="48">
        <v>444.4</v>
      </c>
      <c r="G291" s="40">
        <f t="shared" si="28"/>
        <v>88.88</v>
      </c>
      <c r="H291" s="64">
        <f t="shared" si="29"/>
        <v>533.28</v>
      </c>
    </row>
    <row r="292" spans="2:8" ht="47.25" x14ac:dyDescent="0.25">
      <c r="B292" s="63">
        <f t="shared" si="30"/>
        <v>31</v>
      </c>
      <c r="C292" s="90" t="s">
        <v>134</v>
      </c>
      <c r="D292" s="1" t="s">
        <v>133</v>
      </c>
      <c r="E292" s="90" t="s">
        <v>7</v>
      </c>
      <c r="F292" s="46">
        <v>442.96</v>
      </c>
      <c r="G292" s="40">
        <f t="shared" si="28"/>
        <v>88.59</v>
      </c>
      <c r="H292" s="64">
        <f t="shared" si="29"/>
        <v>531.54999999999995</v>
      </c>
    </row>
    <row r="293" spans="2:8" ht="31.5" x14ac:dyDescent="0.25">
      <c r="B293" s="63">
        <f t="shared" si="30"/>
        <v>32</v>
      </c>
      <c r="C293" s="90" t="s">
        <v>139</v>
      </c>
      <c r="D293" s="1" t="s">
        <v>133</v>
      </c>
      <c r="E293" s="90" t="s">
        <v>7</v>
      </c>
      <c r="F293" s="46">
        <v>446.57</v>
      </c>
      <c r="G293" s="40">
        <f t="shared" si="28"/>
        <v>89.31</v>
      </c>
      <c r="H293" s="64">
        <f t="shared" si="29"/>
        <v>535.88</v>
      </c>
    </row>
    <row r="294" spans="2:8" ht="47.25" x14ac:dyDescent="0.25">
      <c r="B294" s="63">
        <f t="shared" si="30"/>
        <v>33</v>
      </c>
      <c r="C294" s="90" t="s">
        <v>140</v>
      </c>
      <c r="D294" s="1" t="s">
        <v>133</v>
      </c>
      <c r="E294" s="90" t="s">
        <v>7</v>
      </c>
      <c r="F294" s="46">
        <v>549.58000000000004</v>
      </c>
      <c r="G294" s="40">
        <f t="shared" si="28"/>
        <v>109.92</v>
      </c>
      <c r="H294" s="64">
        <f t="shared" si="29"/>
        <v>659.5</v>
      </c>
    </row>
    <row r="295" spans="2:8" ht="31.5" x14ac:dyDescent="0.25">
      <c r="B295" s="63">
        <f t="shared" si="30"/>
        <v>34</v>
      </c>
      <c r="C295" s="90" t="s">
        <v>141</v>
      </c>
      <c r="D295" s="1" t="s">
        <v>133</v>
      </c>
      <c r="E295" s="90" t="s">
        <v>7</v>
      </c>
      <c r="F295" s="46">
        <v>558.84</v>
      </c>
      <c r="G295" s="40">
        <f t="shared" si="28"/>
        <v>111.77</v>
      </c>
      <c r="H295" s="64">
        <f t="shared" si="29"/>
        <v>670.61</v>
      </c>
    </row>
    <row r="296" spans="2:8" x14ac:dyDescent="0.25">
      <c r="B296" s="63">
        <f t="shared" si="30"/>
        <v>35</v>
      </c>
      <c r="C296" s="90" t="s">
        <v>1026</v>
      </c>
      <c r="D296" s="1" t="s">
        <v>133</v>
      </c>
      <c r="E296" s="90" t="s">
        <v>7</v>
      </c>
      <c r="F296" s="46">
        <v>291.97000000000003</v>
      </c>
      <c r="G296" s="40">
        <f t="shared" si="28"/>
        <v>58.39</v>
      </c>
      <c r="H296" s="64">
        <f t="shared" si="29"/>
        <v>350.36</v>
      </c>
    </row>
    <row r="297" spans="2:8" x14ac:dyDescent="0.25">
      <c r="B297" s="63">
        <f t="shared" si="30"/>
        <v>36</v>
      </c>
      <c r="C297" s="90" t="s">
        <v>1027</v>
      </c>
      <c r="D297" s="1" t="s">
        <v>133</v>
      </c>
      <c r="E297" s="90" t="s">
        <v>7</v>
      </c>
      <c r="F297" s="46">
        <v>589.08000000000004</v>
      </c>
      <c r="G297" s="40">
        <f t="shared" si="28"/>
        <v>117.82</v>
      </c>
      <c r="H297" s="64">
        <f t="shared" si="29"/>
        <v>706.90000000000009</v>
      </c>
    </row>
    <row r="298" spans="2:8" x14ac:dyDescent="0.25">
      <c r="B298" s="63">
        <f t="shared" si="30"/>
        <v>37</v>
      </c>
      <c r="C298" s="90" t="s">
        <v>1174</v>
      </c>
      <c r="D298" s="44" t="s">
        <v>40</v>
      </c>
      <c r="E298" s="90" t="s">
        <v>7</v>
      </c>
      <c r="F298" s="46">
        <v>2002.81</v>
      </c>
      <c r="G298" s="40">
        <f t="shared" si="28"/>
        <v>400.56</v>
      </c>
      <c r="H298" s="64">
        <f t="shared" si="29"/>
        <v>2403.37</v>
      </c>
    </row>
    <row r="299" spans="2:8" x14ac:dyDescent="0.25">
      <c r="B299" s="63">
        <f t="shared" si="30"/>
        <v>38</v>
      </c>
      <c r="C299" s="90" t="s">
        <v>541</v>
      </c>
      <c r="D299" s="44" t="s">
        <v>40</v>
      </c>
      <c r="E299" s="90" t="s">
        <v>7</v>
      </c>
      <c r="F299" s="46">
        <v>3216.52</v>
      </c>
      <c r="G299" s="40">
        <f t="shared" si="28"/>
        <v>643.29999999999995</v>
      </c>
      <c r="H299" s="64">
        <f t="shared" si="29"/>
        <v>3859.8199999999997</v>
      </c>
    </row>
    <row r="300" spans="2:8" x14ac:dyDescent="0.25">
      <c r="B300" s="63">
        <f t="shared" si="30"/>
        <v>39</v>
      </c>
      <c r="C300" s="90" t="s">
        <v>983</v>
      </c>
      <c r="D300" s="1" t="s">
        <v>1028</v>
      </c>
      <c r="E300" s="90" t="s">
        <v>7</v>
      </c>
      <c r="F300" s="46">
        <v>398.53</v>
      </c>
      <c r="G300" s="40">
        <f t="shared" si="28"/>
        <v>79.709999999999994</v>
      </c>
      <c r="H300" s="64">
        <f t="shared" si="29"/>
        <v>478.23999999999995</v>
      </c>
    </row>
    <row r="301" spans="2:8" x14ac:dyDescent="0.25">
      <c r="B301" s="63">
        <f t="shared" si="30"/>
        <v>40</v>
      </c>
      <c r="C301" s="90" t="s">
        <v>143</v>
      </c>
      <c r="D301" s="1" t="s">
        <v>144</v>
      </c>
      <c r="E301" s="92" t="s">
        <v>7</v>
      </c>
      <c r="F301" s="48">
        <v>1992.2</v>
      </c>
      <c r="G301" s="40">
        <f t="shared" si="28"/>
        <v>398.44</v>
      </c>
      <c r="H301" s="64">
        <f t="shared" si="29"/>
        <v>2390.64</v>
      </c>
    </row>
    <row r="302" spans="2:8" ht="31.5" x14ac:dyDescent="0.25">
      <c r="B302" s="63">
        <f t="shared" si="30"/>
        <v>41</v>
      </c>
      <c r="C302" s="90" t="s">
        <v>145</v>
      </c>
      <c r="D302" s="1" t="s">
        <v>144</v>
      </c>
      <c r="E302" s="92" t="s">
        <v>7</v>
      </c>
      <c r="F302" s="48">
        <v>1056.78</v>
      </c>
      <c r="G302" s="40">
        <f t="shared" si="28"/>
        <v>211.36</v>
      </c>
      <c r="H302" s="64">
        <f t="shared" si="29"/>
        <v>1268.1399999999999</v>
      </c>
    </row>
    <row r="303" spans="2:8" ht="31.5" x14ac:dyDescent="0.25">
      <c r="B303" s="63">
        <f t="shared" si="30"/>
        <v>42</v>
      </c>
      <c r="C303" s="90" t="s">
        <v>146</v>
      </c>
      <c r="D303" s="1" t="s">
        <v>144</v>
      </c>
      <c r="E303" s="92" t="s">
        <v>7</v>
      </c>
      <c r="F303" s="48">
        <v>1344.74</v>
      </c>
      <c r="G303" s="40">
        <f t="shared" si="28"/>
        <v>268.95</v>
      </c>
      <c r="H303" s="64">
        <f t="shared" si="29"/>
        <v>1613.69</v>
      </c>
    </row>
    <row r="304" spans="2:8" x14ac:dyDescent="0.25">
      <c r="B304" s="63">
        <f t="shared" si="30"/>
        <v>43</v>
      </c>
      <c r="C304" s="90" t="s">
        <v>147</v>
      </c>
      <c r="D304" s="1" t="s">
        <v>138</v>
      </c>
      <c r="E304" s="92" t="s">
        <v>7</v>
      </c>
      <c r="F304" s="48">
        <v>1126.4100000000001</v>
      </c>
      <c r="G304" s="40">
        <f t="shared" si="28"/>
        <v>225.28</v>
      </c>
      <c r="H304" s="64">
        <f t="shared" si="29"/>
        <v>1351.69</v>
      </c>
    </row>
    <row r="305" spans="2:8" x14ac:dyDescent="0.25">
      <c r="B305" s="63">
        <f t="shared" si="30"/>
        <v>44</v>
      </c>
      <c r="C305" s="90" t="s">
        <v>148</v>
      </c>
      <c r="D305" s="1" t="s">
        <v>144</v>
      </c>
      <c r="E305" s="92" t="s">
        <v>7</v>
      </c>
      <c r="F305" s="48">
        <v>1558.11</v>
      </c>
      <c r="G305" s="40">
        <f t="shared" si="28"/>
        <v>311.62</v>
      </c>
      <c r="H305" s="64">
        <f t="shared" si="29"/>
        <v>1869.73</v>
      </c>
    </row>
    <row r="306" spans="2:8" x14ac:dyDescent="0.25">
      <c r="B306" s="63">
        <f t="shared" si="30"/>
        <v>45</v>
      </c>
      <c r="C306" s="90" t="s">
        <v>149</v>
      </c>
      <c r="D306" s="1" t="s">
        <v>138</v>
      </c>
      <c r="E306" s="90" t="s">
        <v>7</v>
      </c>
      <c r="F306" s="46">
        <v>2303.1799999999998</v>
      </c>
      <c r="G306" s="40">
        <f t="shared" si="28"/>
        <v>460.64</v>
      </c>
      <c r="H306" s="64">
        <f t="shared" si="29"/>
        <v>2763.8199999999997</v>
      </c>
    </row>
    <row r="307" spans="2:8" x14ac:dyDescent="0.25">
      <c r="B307" s="63">
        <f t="shared" si="30"/>
        <v>46</v>
      </c>
      <c r="C307" s="90" t="s">
        <v>150</v>
      </c>
      <c r="D307" s="1" t="s">
        <v>138</v>
      </c>
      <c r="E307" s="90" t="s">
        <v>7</v>
      </c>
      <c r="F307" s="48">
        <v>1326.91</v>
      </c>
      <c r="G307" s="40">
        <f t="shared" si="28"/>
        <v>265.38</v>
      </c>
      <c r="H307" s="64">
        <f t="shared" si="29"/>
        <v>1592.29</v>
      </c>
    </row>
    <row r="308" spans="2:8" ht="31.5" x14ac:dyDescent="0.25">
      <c r="B308" s="63">
        <f t="shared" si="30"/>
        <v>47</v>
      </c>
      <c r="C308" s="92" t="s">
        <v>976</v>
      </c>
      <c r="D308" s="44" t="s">
        <v>40</v>
      </c>
      <c r="E308" s="90" t="s">
        <v>7</v>
      </c>
      <c r="F308" s="46">
        <v>2877.94</v>
      </c>
      <c r="G308" s="40">
        <f t="shared" si="28"/>
        <v>575.59</v>
      </c>
      <c r="H308" s="64">
        <f t="shared" si="29"/>
        <v>3453.53</v>
      </c>
    </row>
    <row r="309" spans="2:8" ht="31.5" x14ac:dyDescent="0.25">
      <c r="B309" s="63">
        <f t="shared" si="30"/>
        <v>48</v>
      </c>
      <c r="C309" s="92" t="s">
        <v>1029</v>
      </c>
      <c r="D309" s="44" t="s">
        <v>40</v>
      </c>
      <c r="E309" s="90" t="s">
        <v>7</v>
      </c>
      <c r="F309" s="46">
        <v>3008.1</v>
      </c>
      <c r="G309" s="40">
        <f t="shared" si="28"/>
        <v>601.62</v>
      </c>
      <c r="H309" s="64">
        <f t="shared" si="29"/>
        <v>3609.72</v>
      </c>
    </row>
    <row r="310" spans="2:8" ht="31.5" x14ac:dyDescent="0.25">
      <c r="B310" s="63">
        <f t="shared" si="30"/>
        <v>49</v>
      </c>
      <c r="C310" s="92" t="s">
        <v>889</v>
      </c>
      <c r="D310" s="44" t="s">
        <v>40</v>
      </c>
      <c r="E310" s="90" t="s">
        <v>7</v>
      </c>
      <c r="F310" s="46">
        <v>3719.71</v>
      </c>
      <c r="G310" s="40">
        <f t="shared" si="28"/>
        <v>743.94</v>
      </c>
      <c r="H310" s="64">
        <f t="shared" si="29"/>
        <v>4463.6499999999996</v>
      </c>
    </row>
    <row r="311" spans="2:8" x14ac:dyDescent="0.25">
      <c r="B311" s="63">
        <f t="shared" si="30"/>
        <v>50</v>
      </c>
      <c r="C311" s="92" t="s">
        <v>1030</v>
      </c>
      <c r="D311" s="44" t="s">
        <v>40</v>
      </c>
      <c r="E311" s="90" t="s">
        <v>7</v>
      </c>
      <c r="F311" s="46">
        <v>3099.22</v>
      </c>
      <c r="G311" s="40">
        <f t="shared" si="28"/>
        <v>619.84</v>
      </c>
      <c r="H311" s="64">
        <f t="shared" si="29"/>
        <v>3719.06</v>
      </c>
    </row>
    <row r="312" spans="2:8" ht="31.5" x14ac:dyDescent="0.25">
      <c r="B312" s="63">
        <f t="shared" si="30"/>
        <v>51</v>
      </c>
      <c r="C312" s="92" t="s">
        <v>1308</v>
      </c>
      <c r="D312" s="44" t="s">
        <v>40</v>
      </c>
      <c r="E312" s="90" t="s">
        <v>7</v>
      </c>
      <c r="F312" s="46">
        <v>2243.0700000000002</v>
      </c>
      <c r="G312" s="40">
        <f t="shared" ref="G312" si="31">ROUND(F312*0.2,2)</f>
        <v>448.61</v>
      </c>
      <c r="H312" s="64">
        <f t="shared" ref="H312" si="32">F312+G312</f>
        <v>2691.6800000000003</v>
      </c>
    </row>
    <row r="313" spans="2:8" x14ac:dyDescent="0.25">
      <c r="B313" s="63">
        <f t="shared" si="30"/>
        <v>52</v>
      </c>
      <c r="C313" s="92" t="s">
        <v>1238</v>
      </c>
      <c r="D313" s="44" t="s">
        <v>40</v>
      </c>
      <c r="E313" s="90" t="s">
        <v>7</v>
      </c>
      <c r="F313" s="46">
        <v>2910.71</v>
      </c>
      <c r="G313" s="40">
        <f t="shared" si="28"/>
        <v>582.14</v>
      </c>
      <c r="H313" s="64">
        <f t="shared" si="29"/>
        <v>3492.85</v>
      </c>
    </row>
    <row r="314" spans="2:8" x14ac:dyDescent="0.25">
      <c r="B314" s="63">
        <f t="shared" si="30"/>
        <v>53</v>
      </c>
      <c r="C314" s="90" t="s">
        <v>152</v>
      </c>
      <c r="D314" s="44" t="s">
        <v>40</v>
      </c>
      <c r="E314" s="90" t="s">
        <v>7</v>
      </c>
      <c r="F314" s="46">
        <v>6851.52</v>
      </c>
      <c r="G314" s="40">
        <f t="shared" si="28"/>
        <v>1370.3</v>
      </c>
      <c r="H314" s="64">
        <f t="shared" si="29"/>
        <v>8221.82</v>
      </c>
    </row>
    <row r="315" spans="2:8" ht="47.25" x14ac:dyDescent="0.25">
      <c r="B315" s="63">
        <f t="shared" si="30"/>
        <v>54</v>
      </c>
      <c r="C315" s="90" t="s">
        <v>1031</v>
      </c>
      <c r="D315" s="1" t="s">
        <v>1032</v>
      </c>
      <c r="E315" s="90" t="s">
        <v>7</v>
      </c>
      <c r="F315" s="46">
        <v>4972.58</v>
      </c>
      <c r="G315" s="40">
        <f t="shared" si="28"/>
        <v>994.52</v>
      </c>
      <c r="H315" s="64">
        <f t="shared" si="29"/>
        <v>5967.1</v>
      </c>
    </row>
    <row r="316" spans="2:8" ht="63" x14ac:dyDescent="0.25">
      <c r="B316" s="63">
        <f t="shared" si="30"/>
        <v>55</v>
      </c>
      <c r="C316" s="90" t="s">
        <v>1033</v>
      </c>
      <c r="D316" s="1" t="s">
        <v>1032</v>
      </c>
      <c r="E316" s="90" t="s">
        <v>7</v>
      </c>
      <c r="F316" s="46">
        <v>4749.68</v>
      </c>
      <c r="G316" s="40">
        <f t="shared" si="28"/>
        <v>949.94</v>
      </c>
      <c r="H316" s="64">
        <f t="shared" si="29"/>
        <v>5699.6200000000008</v>
      </c>
    </row>
    <row r="317" spans="2:8" ht="47.25" x14ac:dyDescent="0.25">
      <c r="B317" s="63">
        <f t="shared" si="30"/>
        <v>56</v>
      </c>
      <c r="C317" s="90" t="s">
        <v>1300</v>
      </c>
      <c r="D317" s="1" t="s">
        <v>161</v>
      </c>
      <c r="E317" s="90" t="s">
        <v>7</v>
      </c>
      <c r="F317" s="46">
        <v>3244.48</v>
      </c>
      <c r="G317" s="40">
        <f t="shared" si="28"/>
        <v>648.9</v>
      </c>
      <c r="H317" s="64">
        <f t="shared" si="29"/>
        <v>3893.38</v>
      </c>
    </row>
    <row r="318" spans="2:8" x14ac:dyDescent="0.25">
      <c r="B318" s="63">
        <f t="shared" si="30"/>
        <v>57</v>
      </c>
      <c r="C318" s="90" t="s">
        <v>1034</v>
      </c>
      <c r="D318" s="1" t="s">
        <v>144</v>
      </c>
      <c r="E318" s="90" t="s">
        <v>7</v>
      </c>
      <c r="F318" s="48">
        <v>1544.42</v>
      </c>
      <c r="G318" s="40">
        <f t="shared" si="28"/>
        <v>308.88</v>
      </c>
      <c r="H318" s="64">
        <f t="shared" si="29"/>
        <v>1853.3000000000002</v>
      </c>
    </row>
    <row r="319" spans="2:8" x14ac:dyDescent="0.25">
      <c r="B319" s="63">
        <f t="shared" si="30"/>
        <v>58</v>
      </c>
      <c r="C319" s="90" t="s">
        <v>162</v>
      </c>
      <c r="D319" s="44" t="s">
        <v>40</v>
      </c>
      <c r="E319" s="90" t="s">
        <v>7</v>
      </c>
      <c r="F319" s="48">
        <v>1544.72</v>
      </c>
      <c r="G319" s="40">
        <f t="shared" si="28"/>
        <v>308.94</v>
      </c>
      <c r="H319" s="64">
        <f t="shared" si="29"/>
        <v>1853.66</v>
      </c>
    </row>
    <row r="320" spans="2:8" x14ac:dyDescent="0.25">
      <c r="B320" s="63">
        <f t="shared" si="30"/>
        <v>59</v>
      </c>
      <c r="C320" s="90" t="s">
        <v>1035</v>
      </c>
      <c r="D320" s="1" t="s">
        <v>130</v>
      </c>
      <c r="E320" s="90" t="s">
        <v>7</v>
      </c>
      <c r="F320" s="48">
        <v>1404.69</v>
      </c>
      <c r="G320" s="40">
        <f t="shared" si="28"/>
        <v>280.94</v>
      </c>
      <c r="H320" s="64">
        <f t="shared" si="29"/>
        <v>1685.63</v>
      </c>
    </row>
    <row r="321" spans="2:8" x14ac:dyDescent="0.25">
      <c r="B321" s="63">
        <f t="shared" si="30"/>
        <v>60</v>
      </c>
      <c r="C321" s="92" t="s">
        <v>1309</v>
      </c>
      <c r="D321" s="65" t="s">
        <v>130</v>
      </c>
      <c r="E321" s="92" t="s">
        <v>7</v>
      </c>
      <c r="F321" s="48">
        <v>8625.7999999999993</v>
      </c>
      <c r="G321" s="79">
        <f t="shared" ref="G321:G324" si="33">ROUND(F321*0.2,2)</f>
        <v>1725.16</v>
      </c>
      <c r="H321" s="121">
        <f t="shared" ref="H321:H324" si="34">F321+G321</f>
        <v>10350.959999999999</v>
      </c>
    </row>
    <row r="322" spans="2:8" x14ac:dyDescent="0.25">
      <c r="B322" s="63">
        <f t="shared" si="30"/>
        <v>61</v>
      </c>
      <c r="C322" s="92" t="s">
        <v>1310</v>
      </c>
      <c r="D322" s="65" t="s">
        <v>130</v>
      </c>
      <c r="E322" s="92" t="s">
        <v>7</v>
      </c>
      <c r="F322" s="48">
        <v>18491.75</v>
      </c>
      <c r="G322" s="79">
        <f t="shared" si="33"/>
        <v>3698.35</v>
      </c>
      <c r="H322" s="121">
        <f t="shared" si="34"/>
        <v>22190.1</v>
      </c>
    </row>
    <row r="323" spans="2:8" x14ac:dyDescent="0.25">
      <c r="B323" s="63">
        <f t="shared" si="30"/>
        <v>62</v>
      </c>
      <c r="C323" s="92" t="s">
        <v>1311</v>
      </c>
      <c r="D323" s="65" t="s">
        <v>130</v>
      </c>
      <c r="E323" s="92" t="s">
        <v>7</v>
      </c>
      <c r="F323" s="48">
        <v>23395.95</v>
      </c>
      <c r="G323" s="79">
        <f t="shared" si="33"/>
        <v>4679.1899999999996</v>
      </c>
      <c r="H323" s="121">
        <f t="shared" si="34"/>
        <v>28075.14</v>
      </c>
    </row>
    <row r="324" spans="2:8" x14ac:dyDescent="0.25">
      <c r="B324" s="63">
        <f t="shared" si="30"/>
        <v>63</v>
      </c>
      <c r="C324" s="90" t="s">
        <v>977</v>
      </c>
      <c r="D324" s="1" t="s">
        <v>130</v>
      </c>
      <c r="E324" s="90" t="s">
        <v>7</v>
      </c>
      <c r="F324" s="48">
        <v>2480.9</v>
      </c>
      <c r="G324" s="40">
        <f t="shared" si="33"/>
        <v>496.18</v>
      </c>
      <c r="H324" s="64">
        <f t="shared" si="34"/>
        <v>2977.08</v>
      </c>
    </row>
    <row r="325" spans="2:8" ht="47.25" x14ac:dyDescent="0.25">
      <c r="B325" s="63">
        <f t="shared" si="30"/>
        <v>64</v>
      </c>
      <c r="C325" s="90" t="s">
        <v>893</v>
      </c>
      <c r="D325" s="1" t="s">
        <v>894</v>
      </c>
      <c r="E325" s="90" t="s">
        <v>7</v>
      </c>
      <c r="F325" s="46">
        <v>7228.57</v>
      </c>
      <c r="G325" s="40">
        <f t="shared" si="28"/>
        <v>1445.71</v>
      </c>
      <c r="H325" s="64">
        <f t="shared" si="29"/>
        <v>8674.2799999999988</v>
      </c>
    </row>
    <row r="326" spans="2:8" x14ac:dyDescent="0.25">
      <c r="B326" s="63">
        <f t="shared" si="30"/>
        <v>65</v>
      </c>
      <c r="C326" s="90" t="s">
        <v>537</v>
      </c>
      <c r="D326" s="1" t="s">
        <v>130</v>
      </c>
      <c r="E326" s="90" t="s">
        <v>7</v>
      </c>
      <c r="F326" s="46">
        <v>2462.08</v>
      </c>
      <c r="G326" s="40">
        <f t="shared" si="28"/>
        <v>492.42</v>
      </c>
      <c r="H326" s="64">
        <f t="shared" si="29"/>
        <v>2954.5</v>
      </c>
    </row>
    <row r="327" spans="2:8" ht="31.5" x14ac:dyDescent="0.25">
      <c r="B327" s="63">
        <f t="shared" si="30"/>
        <v>66</v>
      </c>
      <c r="C327" s="92" t="s">
        <v>892</v>
      </c>
      <c r="D327" s="1" t="s">
        <v>894</v>
      </c>
      <c r="E327" s="90" t="s">
        <v>7</v>
      </c>
      <c r="F327" s="46">
        <v>8504.08</v>
      </c>
      <c r="G327" s="40">
        <f t="shared" si="28"/>
        <v>1700.82</v>
      </c>
      <c r="H327" s="64">
        <f t="shared" si="29"/>
        <v>10204.9</v>
      </c>
    </row>
    <row r="328" spans="2:8" ht="31.5" x14ac:dyDescent="0.25">
      <c r="B328" s="63">
        <f t="shared" si="30"/>
        <v>67</v>
      </c>
      <c r="C328" s="92" t="s">
        <v>890</v>
      </c>
      <c r="D328" s="1" t="s">
        <v>894</v>
      </c>
      <c r="E328" s="90" t="s">
        <v>7</v>
      </c>
      <c r="F328" s="46">
        <v>7550.48</v>
      </c>
      <c r="G328" s="40">
        <f t="shared" si="28"/>
        <v>1510.1</v>
      </c>
      <c r="H328" s="64">
        <f t="shared" si="29"/>
        <v>9060.58</v>
      </c>
    </row>
    <row r="329" spans="2:8" ht="31.5" x14ac:dyDescent="0.25">
      <c r="B329" s="63">
        <f t="shared" si="30"/>
        <v>68</v>
      </c>
      <c r="C329" s="92" t="s">
        <v>891</v>
      </c>
      <c r="D329" s="1" t="s">
        <v>894</v>
      </c>
      <c r="E329" s="90" t="s">
        <v>7</v>
      </c>
      <c r="F329" s="46">
        <v>10932.49</v>
      </c>
      <c r="G329" s="40">
        <f t="shared" si="28"/>
        <v>2186.5</v>
      </c>
      <c r="H329" s="64">
        <f t="shared" si="29"/>
        <v>13118.99</v>
      </c>
    </row>
    <row r="330" spans="2:8" ht="47.25" x14ac:dyDescent="0.25">
      <c r="B330" s="63">
        <f t="shared" si="30"/>
        <v>69</v>
      </c>
      <c r="C330" s="90" t="s">
        <v>895</v>
      </c>
      <c r="D330" s="1" t="s">
        <v>894</v>
      </c>
      <c r="E330" s="90" t="s">
        <v>7</v>
      </c>
      <c r="F330" s="46">
        <v>28817.96</v>
      </c>
      <c r="G330" s="40">
        <f t="shared" si="28"/>
        <v>5763.59</v>
      </c>
      <c r="H330" s="64">
        <f t="shared" si="29"/>
        <v>34581.550000000003</v>
      </c>
    </row>
    <row r="331" spans="2:8" ht="47.25" x14ac:dyDescent="0.25">
      <c r="B331" s="63">
        <f t="shared" si="30"/>
        <v>70</v>
      </c>
      <c r="C331" s="90" t="s">
        <v>542</v>
      </c>
      <c r="D331" s="1" t="s">
        <v>151</v>
      </c>
      <c r="E331" s="90" t="s">
        <v>7</v>
      </c>
      <c r="F331" s="46">
        <v>12624.59</v>
      </c>
      <c r="G331" s="40">
        <f t="shared" ref="G331:G395" si="35">ROUND(F331*0.2,2)</f>
        <v>2524.92</v>
      </c>
      <c r="H331" s="64">
        <f t="shared" ref="H331:H395" si="36">F331+G331</f>
        <v>15149.51</v>
      </c>
    </row>
    <row r="332" spans="2:8" ht="31.5" x14ac:dyDescent="0.25">
      <c r="B332" s="63">
        <f t="shared" si="30"/>
        <v>71</v>
      </c>
      <c r="C332" s="90" t="s">
        <v>1301</v>
      </c>
      <c r="D332" s="1" t="s">
        <v>130</v>
      </c>
      <c r="E332" s="90" t="s">
        <v>7</v>
      </c>
      <c r="F332" s="46">
        <v>3731.52</v>
      </c>
      <c r="G332" s="40">
        <f t="shared" si="35"/>
        <v>746.3</v>
      </c>
      <c r="H332" s="64">
        <f t="shared" si="36"/>
        <v>4477.82</v>
      </c>
    </row>
    <row r="333" spans="2:8" x14ac:dyDescent="0.25">
      <c r="B333" s="63">
        <f t="shared" si="30"/>
        <v>72</v>
      </c>
      <c r="C333" s="92" t="s">
        <v>1302</v>
      </c>
      <c r="D333" s="1" t="s">
        <v>894</v>
      </c>
      <c r="E333" s="90" t="s">
        <v>7</v>
      </c>
      <c r="F333" s="48">
        <v>9929.4500000000007</v>
      </c>
      <c r="G333" s="40">
        <f t="shared" si="35"/>
        <v>1985.89</v>
      </c>
      <c r="H333" s="64">
        <f t="shared" si="36"/>
        <v>11915.34</v>
      </c>
    </row>
    <row r="334" spans="2:8" ht="31.5" x14ac:dyDescent="0.25">
      <c r="B334" s="80">
        <f t="shared" si="30"/>
        <v>73</v>
      </c>
      <c r="C334" s="92" t="s">
        <v>540</v>
      </c>
      <c r="D334" s="65" t="s">
        <v>130</v>
      </c>
      <c r="E334" s="92" t="s">
        <v>7</v>
      </c>
      <c r="F334" s="48">
        <v>3160.48</v>
      </c>
      <c r="G334" s="79">
        <f t="shared" si="35"/>
        <v>632.1</v>
      </c>
      <c r="H334" s="121">
        <f t="shared" si="36"/>
        <v>3792.58</v>
      </c>
    </row>
    <row r="335" spans="2:8" x14ac:dyDescent="0.25">
      <c r="B335" s="63">
        <f t="shared" si="30"/>
        <v>74</v>
      </c>
      <c r="C335" s="90" t="s">
        <v>1036</v>
      </c>
      <c r="D335" s="1" t="s">
        <v>894</v>
      </c>
      <c r="E335" s="90" t="s">
        <v>7</v>
      </c>
      <c r="F335" s="48">
        <v>10445.61</v>
      </c>
      <c r="G335" s="40">
        <f t="shared" si="35"/>
        <v>2089.12</v>
      </c>
      <c r="H335" s="64">
        <f t="shared" si="36"/>
        <v>12534.73</v>
      </c>
    </row>
    <row r="336" spans="2:8" x14ac:dyDescent="0.25">
      <c r="B336" s="63">
        <f t="shared" si="30"/>
        <v>75</v>
      </c>
      <c r="C336" s="90" t="s">
        <v>1239</v>
      </c>
      <c r="D336" s="1" t="s">
        <v>894</v>
      </c>
      <c r="E336" s="90" t="s">
        <v>7</v>
      </c>
      <c r="F336" s="48">
        <v>17918.330000000002</v>
      </c>
      <c r="G336" s="40">
        <f t="shared" si="35"/>
        <v>3583.67</v>
      </c>
      <c r="H336" s="64">
        <f t="shared" si="36"/>
        <v>21502</v>
      </c>
    </row>
    <row r="337" spans="2:8" x14ac:dyDescent="0.25">
      <c r="B337" s="63">
        <f t="shared" si="30"/>
        <v>76</v>
      </c>
      <c r="C337" s="90" t="s">
        <v>1240</v>
      </c>
      <c r="D337" s="1" t="s">
        <v>894</v>
      </c>
      <c r="E337" s="90" t="s">
        <v>7</v>
      </c>
      <c r="F337" s="48">
        <v>12519.81</v>
      </c>
      <c r="G337" s="40">
        <f t="shared" si="35"/>
        <v>2503.96</v>
      </c>
      <c r="H337" s="64">
        <f t="shared" si="36"/>
        <v>15023.77</v>
      </c>
    </row>
    <row r="338" spans="2:8" x14ac:dyDescent="0.25">
      <c r="B338" s="63">
        <f t="shared" si="30"/>
        <v>77</v>
      </c>
      <c r="C338" s="90" t="s">
        <v>1241</v>
      </c>
      <c r="D338" s="1" t="s">
        <v>894</v>
      </c>
      <c r="E338" s="90" t="s">
        <v>7</v>
      </c>
      <c r="F338" s="48">
        <v>16365.93</v>
      </c>
      <c r="G338" s="40">
        <f t="shared" si="35"/>
        <v>3273.19</v>
      </c>
      <c r="H338" s="64">
        <f t="shared" si="36"/>
        <v>19639.12</v>
      </c>
    </row>
    <row r="339" spans="2:8" x14ac:dyDescent="0.25">
      <c r="B339" s="63">
        <f t="shared" si="30"/>
        <v>78</v>
      </c>
      <c r="C339" s="90" t="s">
        <v>1247</v>
      </c>
      <c r="D339" s="1" t="s">
        <v>894</v>
      </c>
      <c r="E339" s="90" t="s">
        <v>7</v>
      </c>
      <c r="F339" s="46">
        <v>12508.4</v>
      </c>
      <c r="G339" s="40">
        <f t="shared" si="35"/>
        <v>2501.6799999999998</v>
      </c>
      <c r="H339" s="64">
        <f t="shared" si="36"/>
        <v>15010.08</v>
      </c>
    </row>
    <row r="340" spans="2:8" x14ac:dyDescent="0.25">
      <c r="B340" s="63">
        <f t="shared" si="30"/>
        <v>79</v>
      </c>
      <c r="C340" s="94" t="s">
        <v>1037</v>
      </c>
      <c r="D340" s="1" t="s">
        <v>144</v>
      </c>
      <c r="E340" s="90" t="s">
        <v>7</v>
      </c>
      <c r="F340" s="48">
        <v>1304.43</v>
      </c>
      <c r="G340" s="40">
        <f t="shared" si="35"/>
        <v>260.89</v>
      </c>
      <c r="H340" s="64">
        <f t="shared" si="36"/>
        <v>1565.3200000000002</v>
      </c>
    </row>
    <row r="341" spans="2:8" x14ac:dyDescent="0.25">
      <c r="B341" s="63">
        <f t="shared" si="30"/>
        <v>80</v>
      </c>
      <c r="C341" s="94" t="s">
        <v>1038</v>
      </c>
      <c r="D341" s="95" t="s">
        <v>133</v>
      </c>
      <c r="E341" s="90" t="s">
        <v>7</v>
      </c>
      <c r="F341" s="48">
        <v>393.37</v>
      </c>
      <c r="G341" s="40">
        <f t="shared" si="35"/>
        <v>78.67</v>
      </c>
      <c r="H341" s="64">
        <f t="shared" si="36"/>
        <v>472.04</v>
      </c>
    </row>
    <row r="342" spans="2:8" x14ac:dyDescent="0.25">
      <c r="B342" s="63">
        <f t="shared" si="30"/>
        <v>81</v>
      </c>
      <c r="C342" s="94" t="s">
        <v>1039</v>
      </c>
      <c r="D342" s="95" t="s">
        <v>352</v>
      </c>
      <c r="E342" s="90" t="s">
        <v>7</v>
      </c>
      <c r="F342" s="48">
        <v>529.15</v>
      </c>
      <c r="G342" s="40">
        <f t="shared" si="35"/>
        <v>105.83</v>
      </c>
      <c r="H342" s="64">
        <f t="shared" si="36"/>
        <v>634.98</v>
      </c>
    </row>
    <row r="343" spans="2:8" x14ac:dyDescent="0.25">
      <c r="B343" s="63">
        <f t="shared" si="30"/>
        <v>82</v>
      </c>
      <c r="C343" s="94" t="s">
        <v>1040</v>
      </c>
      <c r="D343" s="95" t="s">
        <v>133</v>
      </c>
      <c r="E343" s="90" t="s">
        <v>7</v>
      </c>
      <c r="F343" s="48">
        <v>598.52</v>
      </c>
      <c r="G343" s="40">
        <f t="shared" si="35"/>
        <v>119.7</v>
      </c>
      <c r="H343" s="64">
        <f t="shared" si="36"/>
        <v>718.22</v>
      </c>
    </row>
    <row r="344" spans="2:8" x14ac:dyDescent="0.25">
      <c r="B344" s="63">
        <f t="shared" si="30"/>
        <v>83</v>
      </c>
      <c r="C344" s="94" t="s">
        <v>1041</v>
      </c>
      <c r="D344" s="95" t="s">
        <v>1042</v>
      </c>
      <c r="E344" s="90" t="s">
        <v>7</v>
      </c>
      <c r="F344" s="48">
        <v>541.84</v>
      </c>
      <c r="G344" s="40">
        <f t="shared" si="35"/>
        <v>108.37</v>
      </c>
      <c r="H344" s="64">
        <f t="shared" si="36"/>
        <v>650.21</v>
      </c>
    </row>
    <row r="345" spans="2:8" x14ac:dyDescent="0.25">
      <c r="B345" s="63">
        <f t="shared" si="30"/>
        <v>84</v>
      </c>
      <c r="C345" s="94" t="s">
        <v>1043</v>
      </c>
      <c r="D345" s="95" t="s">
        <v>1044</v>
      </c>
      <c r="E345" s="90" t="s">
        <v>7</v>
      </c>
      <c r="F345" s="48">
        <v>758.41</v>
      </c>
      <c r="G345" s="40">
        <f t="shared" si="35"/>
        <v>151.68</v>
      </c>
      <c r="H345" s="64">
        <f t="shared" si="36"/>
        <v>910.08999999999992</v>
      </c>
    </row>
    <row r="346" spans="2:8" x14ac:dyDescent="0.25">
      <c r="B346" s="63">
        <f t="shared" ref="B346:B412" si="37">1+B345</f>
        <v>85</v>
      </c>
      <c r="C346" s="94" t="s">
        <v>1045</v>
      </c>
      <c r="D346" s="95" t="s">
        <v>1044</v>
      </c>
      <c r="E346" s="90" t="s">
        <v>7</v>
      </c>
      <c r="F346" s="48">
        <v>911.69</v>
      </c>
      <c r="G346" s="40">
        <f t="shared" si="35"/>
        <v>182.34</v>
      </c>
      <c r="H346" s="64">
        <f t="shared" si="36"/>
        <v>1094.03</v>
      </c>
    </row>
    <row r="347" spans="2:8" x14ac:dyDescent="0.25">
      <c r="B347" s="63">
        <f t="shared" si="37"/>
        <v>86</v>
      </c>
      <c r="C347" s="94" t="s">
        <v>1046</v>
      </c>
      <c r="D347" s="95" t="s">
        <v>159</v>
      </c>
      <c r="E347" s="90" t="s">
        <v>7</v>
      </c>
      <c r="F347" s="48">
        <v>226.64</v>
      </c>
      <c r="G347" s="40">
        <f t="shared" si="35"/>
        <v>45.33</v>
      </c>
      <c r="H347" s="64">
        <f t="shared" si="36"/>
        <v>271.96999999999997</v>
      </c>
    </row>
    <row r="348" spans="2:8" x14ac:dyDescent="0.25">
      <c r="B348" s="63">
        <f t="shared" si="37"/>
        <v>87</v>
      </c>
      <c r="C348" s="94" t="s">
        <v>1047</v>
      </c>
      <c r="D348" s="95" t="s">
        <v>158</v>
      </c>
      <c r="E348" s="90" t="s">
        <v>7</v>
      </c>
      <c r="F348" s="48">
        <v>185.57</v>
      </c>
      <c r="G348" s="40">
        <f t="shared" si="35"/>
        <v>37.11</v>
      </c>
      <c r="H348" s="64">
        <f t="shared" si="36"/>
        <v>222.68</v>
      </c>
    </row>
    <row r="349" spans="2:8" x14ac:dyDescent="0.25">
      <c r="B349" s="63">
        <f t="shared" si="37"/>
        <v>88</v>
      </c>
      <c r="C349" s="92" t="s">
        <v>1048</v>
      </c>
      <c r="D349" s="65" t="s">
        <v>136</v>
      </c>
      <c r="E349" s="90" t="s">
        <v>7</v>
      </c>
      <c r="F349" s="48">
        <v>682.55</v>
      </c>
      <c r="G349" s="40">
        <f t="shared" si="35"/>
        <v>136.51</v>
      </c>
      <c r="H349" s="64">
        <f t="shared" si="36"/>
        <v>819.06</v>
      </c>
    </row>
    <row r="350" spans="2:8" x14ac:dyDescent="0.25">
      <c r="B350" s="63">
        <f t="shared" si="37"/>
        <v>89</v>
      </c>
      <c r="C350" s="93" t="s">
        <v>1049</v>
      </c>
      <c r="D350" s="1" t="s">
        <v>154</v>
      </c>
      <c r="E350" s="90" t="s">
        <v>7</v>
      </c>
      <c r="F350" s="48">
        <v>416.7</v>
      </c>
      <c r="G350" s="40">
        <f t="shared" si="35"/>
        <v>83.34</v>
      </c>
      <c r="H350" s="64">
        <f t="shared" si="36"/>
        <v>500.03999999999996</v>
      </c>
    </row>
    <row r="351" spans="2:8" x14ac:dyDescent="0.25">
      <c r="B351" s="63">
        <f t="shared" si="37"/>
        <v>90</v>
      </c>
      <c r="C351" s="94" t="s">
        <v>1050</v>
      </c>
      <c r="D351" s="1" t="s">
        <v>154</v>
      </c>
      <c r="E351" s="90" t="s">
        <v>7</v>
      </c>
      <c r="F351" s="48">
        <v>526.16</v>
      </c>
      <c r="G351" s="40">
        <f t="shared" si="35"/>
        <v>105.23</v>
      </c>
      <c r="H351" s="64">
        <f t="shared" si="36"/>
        <v>631.39</v>
      </c>
    </row>
    <row r="352" spans="2:8" x14ac:dyDescent="0.25">
      <c r="B352" s="63">
        <f t="shared" si="37"/>
        <v>91</v>
      </c>
      <c r="C352" s="94" t="s">
        <v>1051</v>
      </c>
      <c r="D352" s="95" t="s">
        <v>1052</v>
      </c>
      <c r="E352" s="90" t="s">
        <v>7</v>
      </c>
      <c r="F352" s="48">
        <v>371.5</v>
      </c>
      <c r="G352" s="40">
        <f t="shared" si="35"/>
        <v>74.3</v>
      </c>
      <c r="H352" s="64">
        <f t="shared" si="36"/>
        <v>445.8</v>
      </c>
    </row>
    <row r="353" spans="2:8" x14ac:dyDescent="0.25">
      <c r="B353" s="63">
        <f t="shared" si="37"/>
        <v>92</v>
      </c>
      <c r="C353" s="94" t="s">
        <v>1053</v>
      </c>
      <c r="D353" s="95" t="s">
        <v>133</v>
      </c>
      <c r="E353" s="90" t="s">
        <v>7</v>
      </c>
      <c r="F353" s="48">
        <v>565.65</v>
      </c>
      <c r="G353" s="40">
        <f t="shared" si="35"/>
        <v>113.13</v>
      </c>
      <c r="H353" s="64">
        <f t="shared" si="36"/>
        <v>678.78</v>
      </c>
    </row>
    <row r="354" spans="2:8" x14ac:dyDescent="0.25">
      <c r="B354" s="63">
        <f t="shared" si="37"/>
        <v>93</v>
      </c>
      <c r="C354" s="94" t="s">
        <v>1054</v>
      </c>
      <c r="D354" s="95" t="s">
        <v>1042</v>
      </c>
      <c r="E354" s="90" t="s">
        <v>7</v>
      </c>
      <c r="F354" s="48">
        <v>456.82</v>
      </c>
      <c r="G354" s="40">
        <f t="shared" si="35"/>
        <v>91.36</v>
      </c>
      <c r="H354" s="64">
        <f t="shared" si="36"/>
        <v>548.17999999999995</v>
      </c>
    </row>
    <row r="355" spans="2:8" x14ac:dyDescent="0.25">
      <c r="B355" s="63">
        <f t="shared" si="37"/>
        <v>94</v>
      </c>
      <c r="C355" s="94" t="s">
        <v>1055</v>
      </c>
      <c r="D355" s="95" t="s">
        <v>1042</v>
      </c>
      <c r="E355" s="90" t="s">
        <v>7</v>
      </c>
      <c r="F355" s="48">
        <v>441.48</v>
      </c>
      <c r="G355" s="40">
        <f t="shared" si="35"/>
        <v>88.3</v>
      </c>
      <c r="H355" s="64">
        <f t="shared" si="36"/>
        <v>529.78</v>
      </c>
    </row>
    <row r="356" spans="2:8" x14ac:dyDescent="0.25">
      <c r="B356" s="63">
        <f t="shared" si="37"/>
        <v>95</v>
      </c>
      <c r="C356" s="94" t="s">
        <v>1056</v>
      </c>
      <c r="D356" s="95" t="s">
        <v>155</v>
      </c>
      <c r="E356" s="90" t="s">
        <v>7</v>
      </c>
      <c r="F356" s="46">
        <v>489.64</v>
      </c>
      <c r="G356" s="40">
        <f t="shared" si="35"/>
        <v>97.93</v>
      </c>
      <c r="H356" s="64">
        <f t="shared" si="36"/>
        <v>587.56999999999994</v>
      </c>
    </row>
    <row r="357" spans="2:8" x14ac:dyDescent="0.25">
      <c r="B357" s="63">
        <f t="shared" si="37"/>
        <v>96</v>
      </c>
      <c r="C357" s="94" t="s">
        <v>1057</v>
      </c>
      <c r="D357" s="95" t="s">
        <v>329</v>
      </c>
      <c r="E357" s="90" t="s">
        <v>7</v>
      </c>
      <c r="F357" s="46">
        <v>901.06</v>
      </c>
      <c r="G357" s="40">
        <f t="shared" si="35"/>
        <v>180.21</v>
      </c>
      <c r="H357" s="64">
        <f t="shared" si="36"/>
        <v>1081.27</v>
      </c>
    </row>
    <row r="358" spans="2:8" x14ac:dyDescent="0.25">
      <c r="B358" s="63">
        <f t="shared" si="37"/>
        <v>97</v>
      </c>
      <c r="C358" s="94" t="s">
        <v>1058</v>
      </c>
      <c r="D358" s="95" t="s">
        <v>323</v>
      </c>
      <c r="E358" s="90" t="s">
        <v>7</v>
      </c>
      <c r="F358" s="46">
        <v>287.52999999999997</v>
      </c>
      <c r="G358" s="40">
        <f t="shared" si="35"/>
        <v>57.51</v>
      </c>
      <c r="H358" s="64">
        <f t="shared" si="36"/>
        <v>345.03999999999996</v>
      </c>
    </row>
    <row r="359" spans="2:8" x14ac:dyDescent="0.25">
      <c r="B359" s="63">
        <f t="shared" si="37"/>
        <v>98</v>
      </c>
      <c r="C359" s="94" t="s">
        <v>1059</v>
      </c>
      <c r="D359" s="95" t="s">
        <v>154</v>
      </c>
      <c r="E359" s="90" t="s">
        <v>7</v>
      </c>
      <c r="F359" s="46">
        <v>382.63</v>
      </c>
      <c r="G359" s="40">
        <f t="shared" si="35"/>
        <v>76.53</v>
      </c>
      <c r="H359" s="64">
        <f t="shared" si="36"/>
        <v>459.15999999999997</v>
      </c>
    </row>
    <row r="360" spans="2:8" x14ac:dyDescent="0.25">
      <c r="B360" s="63">
        <f t="shared" si="37"/>
        <v>99</v>
      </c>
      <c r="C360" s="94" t="s">
        <v>1060</v>
      </c>
      <c r="D360" s="95" t="s">
        <v>352</v>
      </c>
      <c r="E360" s="90" t="s">
        <v>7</v>
      </c>
      <c r="F360" s="46">
        <v>340.69</v>
      </c>
      <c r="G360" s="40">
        <f t="shared" si="35"/>
        <v>68.14</v>
      </c>
      <c r="H360" s="64">
        <f t="shared" si="36"/>
        <v>408.83</v>
      </c>
    </row>
    <row r="361" spans="2:8" x14ac:dyDescent="0.25">
      <c r="B361" s="63">
        <f t="shared" si="37"/>
        <v>100</v>
      </c>
      <c r="C361" s="94" t="s">
        <v>1061</v>
      </c>
      <c r="D361" s="95" t="s">
        <v>155</v>
      </c>
      <c r="E361" s="90" t="s">
        <v>7</v>
      </c>
      <c r="F361" s="46">
        <v>235.89</v>
      </c>
      <c r="G361" s="40">
        <f t="shared" si="35"/>
        <v>47.18</v>
      </c>
      <c r="H361" s="64">
        <f t="shared" si="36"/>
        <v>283.07</v>
      </c>
    </row>
    <row r="362" spans="2:8" x14ac:dyDescent="0.25">
      <c r="B362" s="63">
        <f t="shared" si="37"/>
        <v>101</v>
      </c>
      <c r="C362" s="94" t="s">
        <v>1062</v>
      </c>
      <c r="D362" s="95" t="s">
        <v>329</v>
      </c>
      <c r="E362" s="90" t="s">
        <v>7</v>
      </c>
      <c r="F362" s="46">
        <v>659.12</v>
      </c>
      <c r="G362" s="40">
        <f t="shared" si="35"/>
        <v>131.82</v>
      </c>
      <c r="H362" s="64">
        <f t="shared" si="36"/>
        <v>790.94</v>
      </c>
    </row>
    <row r="363" spans="2:8" x14ac:dyDescent="0.25">
      <c r="B363" s="63">
        <f t="shared" si="37"/>
        <v>102</v>
      </c>
      <c r="C363" s="94" t="s">
        <v>1063</v>
      </c>
      <c r="D363" s="95" t="s">
        <v>1064</v>
      </c>
      <c r="E363" s="90" t="s">
        <v>7</v>
      </c>
      <c r="F363" s="46">
        <v>471.93</v>
      </c>
      <c r="G363" s="40">
        <f t="shared" si="35"/>
        <v>94.39</v>
      </c>
      <c r="H363" s="64">
        <f t="shared" si="36"/>
        <v>566.32000000000005</v>
      </c>
    </row>
    <row r="364" spans="2:8" x14ac:dyDescent="0.25">
      <c r="B364" s="63">
        <f t="shared" si="37"/>
        <v>103</v>
      </c>
      <c r="C364" s="94" t="s">
        <v>1065</v>
      </c>
      <c r="D364" s="95" t="s">
        <v>1066</v>
      </c>
      <c r="E364" s="90" t="s">
        <v>7</v>
      </c>
      <c r="F364" s="46">
        <v>328.45</v>
      </c>
      <c r="G364" s="40">
        <f t="shared" si="35"/>
        <v>65.69</v>
      </c>
      <c r="H364" s="64">
        <f t="shared" si="36"/>
        <v>394.14</v>
      </c>
    </row>
    <row r="365" spans="2:8" x14ac:dyDescent="0.25">
      <c r="B365" s="63">
        <f t="shared" si="37"/>
        <v>104</v>
      </c>
      <c r="C365" s="94" t="s">
        <v>1067</v>
      </c>
      <c r="D365" s="95" t="s">
        <v>1064</v>
      </c>
      <c r="E365" s="90" t="s">
        <v>7</v>
      </c>
      <c r="F365" s="46">
        <v>187.74</v>
      </c>
      <c r="G365" s="40">
        <f t="shared" si="35"/>
        <v>37.549999999999997</v>
      </c>
      <c r="H365" s="64">
        <f t="shared" si="36"/>
        <v>225.29000000000002</v>
      </c>
    </row>
    <row r="366" spans="2:8" x14ac:dyDescent="0.25">
      <c r="B366" s="63">
        <f t="shared" si="37"/>
        <v>105</v>
      </c>
      <c r="C366" s="94" t="s">
        <v>1068</v>
      </c>
      <c r="D366" s="95" t="s">
        <v>153</v>
      </c>
      <c r="E366" s="90" t="s">
        <v>7</v>
      </c>
      <c r="F366" s="46">
        <v>741.98</v>
      </c>
      <c r="G366" s="40">
        <f t="shared" si="35"/>
        <v>148.4</v>
      </c>
      <c r="H366" s="64">
        <f t="shared" si="36"/>
        <v>890.38</v>
      </c>
    </row>
    <row r="367" spans="2:8" x14ac:dyDescent="0.25">
      <c r="B367" s="63">
        <f t="shared" si="37"/>
        <v>106</v>
      </c>
      <c r="C367" s="94" t="s">
        <v>1069</v>
      </c>
      <c r="D367" s="95" t="s">
        <v>1044</v>
      </c>
      <c r="E367" s="90" t="s">
        <v>7</v>
      </c>
      <c r="F367" s="46">
        <v>830.52</v>
      </c>
      <c r="G367" s="40">
        <f t="shared" si="35"/>
        <v>166.1</v>
      </c>
      <c r="H367" s="64">
        <f t="shared" si="36"/>
        <v>996.62</v>
      </c>
    </row>
    <row r="368" spans="2:8" x14ac:dyDescent="0.25">
      <c r="B368" s="63">
        <f t="shared" si="37"/>
        <v>107</v>
      </c>
      <c r="C368" s="94" t="s">
        <v>1070</v>
      </c>
      <c r="D368" s="95" t="s">
        <v>156</v>
      </c>
      <c r="E368" s="90" t="s">
        <v>7</v>
      </c>
      <c r="F368" s="46">
        <v>433.61</v>
      </c>
      <c r="G368" s="40">
        <f t="shared" si="35"/>
        <v>86.72</v>
      </c>
      <c r="H368" s="64">
        <f t="shared" si="36"/>
        <v>520.33000000000004</v>
      </c>
    </row>
    <row r="369" spans="2:8" x14ac:dyDescent="0.25">
      <c r="B369" s="63">
        <f t="shared" si="37"/>
        <v>108</v>
      </c>
      <c r="C369" s="94" t="s">
        <v>1071</v>
      </c>
      <c r="D369" s="95" t="s">
        <v>133</v>
      </c>
      <c r="E369" s="90" t="s">
        <v>7</v>
      </c>
      <c r="F369" s="46">
        <v>362.32</v>
      </c>
      <c r="G369" s="40">
        <f t="shared" si="35"/>
        <v>72.459999999999994</v>
      </c>
      <c r="H369" s="64">
        <f t="shared" si="36"/>
        <v>434.78</v>
      </c>
    </row>
    <row r="370" spans="2:8" x14ac:dyDescent="0.25">
      <c r="B370" s="63">
        <f t="shared" si="37"/>
        <v>109</v>
      </c>
      <c r="C370" s="94" t="s">
        <v>1072</v>
      </c>
      <c r="D370" s="95" t="s">
        <v>133</v>
      </c>
      <c r="E370" s="90" t="s">
        <v>7</v>
      </c>
      <c r="F370" s="46">
        <v>259.42</v>
      </c>
      <c r="G370" s="40">
        <f t="shared" si="35"/>
        <v>51.88</v>
      </c>
      <c r="H370" s="64">
        <f t="shared" si="36"/>
        <v>311.3</v>
      </c>
    </row>
    <row r="371" spans="2:8" x14ac:dyDescent="0.25">
      <c r="B371" s="63">
        <f t="shared" si="37"/>
        <v>110</v>
      </c>
      <c r="C371" s="94" t="s">
        <v>1073</v>
      </c>
      <c r="D371" s="95" t="s">
        <v>133</v>
      </c>
      <c r="E371" s="90" t="s">
        <v>7</v>
      </c>
      <c r="F371" s="46">
        <v>381.92</v>
      </c>
      <c r="G371" s="40">
        <f t="shared" si="35"/>
        <v>76.38</v>
      </c>
      <c r="H371" s="64">
        <f t="shared" si="36"/>
        <v>458.3</v>
      </c>
    </row>
    <row r="372" spans="2:8" x14ac:dyDescent="0.25">
      <c r="B372" s="63">
        <f t="shared" si="37"/>
        <v>111</v>
      </c>
      <c r="C372" s="94" t="s">
        <v>1074</v>
      </c>
      <c r="D372" s="95" t="s">
        <v>157</v>
      </c>
      <c r="E372" s="90" t="s">
        <v>7</v>
      </c>
      <c r="F372" s="46">
        <v>990.68</v>
      </c>
      <c r="G372" s="40">
        <f t="shared" si="35"/>
        <v>198.14</v>
      </c>
      <c r="H372" s="64">
        <f t="shared" si="36"/>
        <v>1188.82</v>
      </c>
    </row>
    <row r="373" spans="2:8" x14ac:dyDescent="0.25">
      <c r="B373" s="63">
        <f t="shared" si="37"/>
        <v>112</v>
      </c>
      <c r="C373" s="94" t="s">
        <v>1075</v>
      </c>
      <c r="D373" s="95" t="s">
        <v>157</v>
      </c>
      <c r="E373" s="90" t="s">
        <v>7</v>
      </c>
      <c r="F373" s="46">
        <v>983.02</v>
      </c>
      <c r="G373" s="40">
        <f t="shared" si="35"/>
        <v>196.6</v>
      </c>
      <c r="H373" s="64">
        <f t="shared" si="36"/>
        <v>1179.6199999999999</v>
      </c>
    </row>
    <row r="374" spans="2:8" x14ac:dyDescent="0.25">
      <c r="B374" s="63">
        <f t="shared" si="37"/>
        <v>113</v>
      </c>
      <c r="C374" s="94" t="s">
        <v>1076</v>
      </c>
      <c r="D374" s="95" t="s">
        <v>158</v>
      </c>
      <c r="E374" s="90" t="s">
        <v>7</v>
      </c>
      <c r="F374" s="46">
        <v>222.56</v>
      </c>
      <c r="G374" s="40">
        <f t="shared" si="35"/>
        <v>44.51</v>
      </c>
      <c r="H374" s="64">
        <f t="shared" si="36"/>
        <v>267.07</v>
      </c>
    </row>
    <row r="375" spans="2:8" x14ac:dyDescent="0.25">
      <c r="B375" s="63">
        <f t="shared" si="37"/>
        <v>114</v>
      </c>
      <c r="C375" s="94" t="s">
        <v>1077</v>
      </c>
      <c r="D375" s="95" t="s">
        <v>159</v>
      </c>
      <c r="E375" s="90" t="s">
        <v>7</v>
      </c>
      <c r="F375" s="46">
        <v>124.31</v>
      </c>
      <c r="G375" s="40">
        <f t="shared" si="35"/>
        <v>24.86</v>
      </c>
      <c r="H375" s="64">
        <f t="shared" si="36"/>
        <v>149.17000000000002</v>
      </c>
    </row>
    <row r="376" spans="2:8" x14ac:dyDescent="0.25">
      <c r="B376" s="63">
        <f t="shared" si="37"/>
        <v>115</v>
      </c>
      <c r="C376" s="94" t="s">
        <v>1078</v>
      </c>
      <c r="D376" s="95" t="s">
        <v>154</v>
      </c>
      <c r="E376" s="90" t="s">
        <v>7</v>
      </c>
      <c r="F376" s="46">
        <v>467.79</v>
      </c>
      <c r="G376" s="40">
        <f t="shared" si="35"/>
        <v>93.56</v>
      </c>
      <c r="H376" s="64">
        <f t="shared" si="36"/>
        <v>561.35</v>
      </c>
    </row>
    <row r="377" spans="2:8" x14ac:dyDescent="0.25">
      <c r="B377" s="63">
        <f t="shared" si="37"/>
        <v>116</v>
      </c>
      <c r="C377" s="94" t="s">
        <v>1079</v>
      </c>
      <c r="D377" s="95" t="s">
        <v>160</v>
      </c>
      <c r="E377" s="90" t="s">
        <v>7</v>
      </c>
      <c r="F377" s="46">
        <v>389.07</v>
      </c>
      <c r="G377" s="40">
        <f t="shared" si="35"/>
        <v>77.81</v>
      </c>
      <c r="H377" s="64">
        <f t="shared" si="36"/>
        <v>466.88</v>
      </c>
    </row>
    <row r="378" spans="2:8" x14ac:dyDescent="0.25">
      <c r="B378" s="63">
        <f t="shared" si="37"/>
        <v>117</v>
      </c>
      <c r="C378" s="94" t="s">
        <v>1080</v>
      </c>
      <c r="D378" s="95" t="s">
        <v>163</v>
      </c>
      <c r="E378" s="90" t="s">
        <v>7</v>
      </c>
      <c r="F378" s="46">
        <v>394.55</v>
      </c>
      <c r="G378" s="40">
        <f t="shared" si="35"/>
        <v>78.91</v>
      </c>
      <c r="H378" s="64">
        <f t="shared" si="36"/>
        <v>473.46000000000004</v>
      </c>
    </row>
    <row r="379" spans="2:8" x14ac:dyDescent="0.25">
      <c r="B379" s="63">
        <f t="shared" si="37"/>
        <v>118</v>
      </c>
      <c r="C379" s="94" t="s">
        <v>1081</v>
      </c>
      <c r="D379" s="95" t="s">
        <v>403</v>
      </c>
      <c r="E379" s="90" t="s">
        <v>7</v>
      </c>
      <c r="F379" s="46">
        <v>2307.8200000000002</v>
      </c>
      <c r="G379" s="40">
        <f t="shared" si="35"/>
        <v>461.56</v>
      </c>
      <c r="H379" s="64">
        <f t="shared" si="36"/>
        <v>2769.38</v>
      </c>
    </row>
    <row r="380" spans="2:8" ht="31.5" x14ac:dyDescent="0.25">
      <c r="B380" s="63">
        <f t="shared" si="37"/>
        <v>119</v>
      </c>
      <c r="C380" s="96" t="s">
        <v>1082</v>
      </c>
      <c r="D380" s="97" t="s">
        <v>133</v>
      </c>
      <c r="E380" s="90" t="s">
        <v>7</v>
      </c>
      <c r="F380" s="46">
        <v>514.02</v>
      </c>
      <c r="G380" s="40">
        <f t="shared" si="35"/>
        <v>102.8</v>
      </c>
      <c r="H380" s="64">
        <f t="shared" si="36"/>
        <v>616.81999999999994</v>
      </c>
    </row>
    <row r="381" spans="2:8" x14ac:dyDescent="0.25">
      <c r="B381" s="63">
        <f t="shared" si="37"/>
        <v>120</v>
      </c>
      <c r="C381" s="96" t="s">
        <v>1083</v>
      </c>
      <c r="D381" s="97" t="s">
        <v>133</v>
      </c>
      <c r="E381" s="90" t="s">
        <v>7</v>
      </c>
      <c r="F381" s="46">
        <v>556.21</v>
      </c>
      <c r="G381" s="40">
        <f t="shared" si="35"/>
        <v>111.24</v>
      </c>
      <c r="H381" s="64">
        <f t="shared" si="36"/>
        <v>667.45</v>
      </c>
    </row>
    <row r="382" spans="2:8" ht="31.5" x14ac:dyDescent="0.25">
      <c r="B382" s="63">
        <f t="shared" si="37"/>
        <v>121</v>
      </c>
      <c r="C382" s="96" t="s">
        <v>1084</v>
      </c>
      <c r="D382" s="97" t="s">
        <v>133</v>
      </c>
      <c r="E382" s="90" t="s">
        <v>7</v>
      </c>
      <c r="F382" s="46">
        <v>556.92999999999995</v>
      </c>
      <c r="G382" s="40">
        <f t="shared" si="35"/>
        <v>111.39</v>
      </c>
      <c r="H382" s="64">
        <f t="shared" si="36"/>
        <v>668.31999999999994</v>
      </c>
    </row>
    <row r="383" spans="2:8" x14ac:dyDescent="0.25">
      <c r="B383" s="63">
        <f t="shared" si="37"/>
        <v>122</v>
      </c>
      <c r="C383" s="94" t="s">
        <v>1085</v>
      </c>
      <c r="D383" s="95" t="s">
        <v>1086</v>
      </c>
      <c r="E383" s="90" t="s">
        <v>7</v>
      </c>
      <c r="F383" s="46">
        <v>774.71</v>
      </c>
      <c r="G383" s="40">
        <f t="shared" si="35"/>
        <v>154.94</v>
      </c>
      <c r="H383" s="64">
        <f t="shared" si="36"/>
        <v>929.65000000000009</v>
      </c>
    </row>
    <row r="384" spans="2:8" x14ac:dyDescent="0.25">
      <c r="B384" s="63">
        <f t="shared" si="37"/>
        <v>123</v>
      </c>
      <c r="C384" s="94" t="s">
        <v>1087</v>
      </c>
      <c r="D384" s="95" t="s">
        <v>158</v>
      </c>
      <c r="E384" s="90" t="s">
        <v>7</v>
      </c>
      <c r="F384" s="46">
        <v>591.36</v>
      </c>
      <c r="G384" s="40">
        <f t="shared" si="35"/>
        <v>118.27</v>
      </c>
      <c r="H384" s="64">
        <f t="shared" si="36"/>
        <v>709.63</v>
      </c>
    </row>
    <row r="385" spans="2:8" x14ac:dyDescent="0.25">
      <c r="B385" s="63">
        <f t="shared" si="37"/>
        <v>124</v>
      </c>
      <c r="C385" s="94" t="s">
        <v>1088</v>
      </c>
      <c r="D385" s="95" t="s">
        <v>133</v>
      </c>
      <c r="E385" s="90" t="s">
        <v>7</v>
      </c>
      <c r="F385" s="46">
        <v>738.52</v>
      </c>
      <c r="G385" s="40">
        <f t="shared" si="35"/>
        <v>147.69999999999999</v>
      </c>
      <c r="H385" s="64">
        <f t="shared" si="36"/>
        <v>886.22</v>
      </c>
    </row>
    <row r="386" spans="2:8" x14ac:dyDescent="0.25">
      <c r="B386" s="63">
        <f t="shared" si="37"/>
        <v>125</v>
      </c>
      <c r="C386" s="94" t="s">
        <v>1089</v>
      </c>
      <c r="D386" s="95" t="s">
        <v>153</v>
      </c>
      <c r="E386" s="58" t="s">
        <v>7</v>
      </c>
      <c r="F386" s="46">
        <v>526.54</v>
      </c>
      <c r="G386" s="40">
        <f t="shared" si="35"/>
        <v>105.31</v>
      </c>
      <c r="H386" s="64">
        <f t="shared" si="36"/>
        <v>631.84999999999991</v>
      </c>
    </row>
    <row r="387" spans="2:8" x14ac:dyDescent="0.25">
      <c r="B387" s="63">
        <f t="shared" si="37"/>
        <v>126</v>
      </c>
      <c r="C387" s="94" t="s">
        <v>1090</v>
      </c>
      <c r="D387" s="95" t="s">
        <v>163</v>
      </c>
      <c r="E387" s="58" t="s">
        <v>7</v>
      </c>
      <c r="F387" s="46">
        <v>509.95</v>
      </c>
      <c r="G387" s="40">
        <f t="shared" si="35"/>
        <v>101.99</v>
      </c>
      <c r="H387" s="64">
        <f t="shared" si="36"/>
        <v>611.93999999999994</v>
      </c>
    </row>
    <row r="388" spans="2:8" x14ac:dyDescent="0.25">
      <c r="B388" s="63">
        <f t="shared" si="37"/>
        <v>127</v>
      </c>
      <c r="C388" s="94" t="s">
        <v>1091</v>
      </c>
      <c r="D388" s="95" t="s">
        <v>133</v>
      </c>
      <c r="E388" s="84" t="s">
        <v>7</v>
      </c>
      <c r="F388" s="50">
        <v>706.33</v>
      </c>
      <c r="G388" s="40">
        <f t="shared" si="35"/>
        <v>141.27000000000001</v>
      </c>
      <c r="H388" s="64">
        <f t="shared" si="36"/>
        <v>847.6</v>
      </c>
    </row>
    <row r="389" spans="2:8" x14ac:dyDescent="0.25">
      <c r="B389" s="63">
        <f t="shared" si="37"/>
        <v>128</v>
      </c>
      <c r="C389" s="94" t="s">
        <v>1092</v>
      </c>
      <c r="D389" s="95" t="s">
        <v>1044</v>
      </c>
      <c r="E389" s="84" t="s">
        <v>7</v>
      </c>
      <c r="F389" s="53">
        <v>747.56</v>
      </c>
      <c r="G389" s="40">
        <f t="shared" si="35"/>
        <v>149.51</v>
      </c>
      <c r="H389" s="64">
        <f t="shared" si="36"/>
        <v>897.06999999999994</v>
      </c>
    </row>
    <row r="390" spans="2:8" x14ac:dyDescent="0.25">
      <c r="B390" s="63">
        <f t="shared" si="37"/>
        <v>129</v>
      </c>
      <c r="C390" s="94" t="s">
        <v>1093</v>
      </c>
      <c r="D390" s="95" t="s">
        <v>154</v>
      </c>
      <c r="E390" s="220" t="s">
        <v>7</v>
      </c>
      <c r="F390" s="50">
        <v>411.65</v>
      </c>
      <c r="G390" s="40">
        <f t="shared" si="35"/>
        <v>82.33</v>
      </c>
      <c r="H390" s="64">
        <f t="shared" si="36"/>
        <v>493.97999999999996</v>
      </c>
    </row>
    <row r="391" spans="2:8" x14ac:dyDescent="0.25">
      <c r="B391" s="63">
        <f t="shared" si="37"/>
        <v>130</v>
      </c>
      <c r="C391" s="94" t="s">
        <v>1094</v>
      </c>
      <c r="D391" s="95" t="s">
        <v>133</v>
      </c>
      <c r="E391" s="58" t="s">
        <v>7</v>
      </c>
      <c r="F391" s="40">
        <v>880.9</v>
      </c>
      <c r="G391" s="40">
        <f t="shared" si="35"/>
        <v>176.18</v>
      </c>
      <c r="H391" s="64">
        <f t="shared" si="36"/>
        <v>1057.08</v>
      </c>
    </row>
    <row r="392" spans="2:8" x14ac:dyDescent="0.25">
      <c r="B392" s="63">
        <f t="shared" si="37"/>
        <v>131</v>
      </c>
      <c r="C392" s="94" t="s">
        <v>1312</v>
      </c>
      <c r="D392" s="95" t="s">
        <v>133</v>
      </c>
      <c r="E392" s="58" t="s">
        <v>7</v>
      </c>
      <c r="F392" s="40">
        <v>1401.06</v>
      </c>
      <c r="G392" s="40">
        <f t="shared" ref="G392" si="38">ROUND(F392*0.2,2)</f>
        <v>280.20999999999998</v>
      </c>
      <c r="H392" s="64">
        <f t="shared" ref="H392" si="39">F392+G392</f>
        <v>1681.27</v>
      </c>
    </row>
    <row r="393" spans="2:8" x14ac:dyDescent="0.25">
      <c r="B393" s="63">
        <f t="shared" si="37"/>
        <v>132</v>
      </c>
      <c r="C393" s="94" t="s">
        <v>1095</v>
      </c>
      <c r="D393" s="95" t="s">
        <v>133</v>
      </c>
      <c r="E393" s="58" t="s">
        <v>7</v>
      </c>
      <c r="F393" s="46">
        <v>157.18</v>
      </c>
      <c r="G393" s="40">
        <f t="shared" si="35"/>
        <v>31.44</v>
      </c>
      <c r="H393" s="64">
        <f t="shared" si="36"/>
        <v>188.62</v>
      </c>
    </row>
    <row r="394" spans="2:8" x14ac:dyDescent="0.25">
      <c r="B394" s="63">
        <f t="shared" si="37"/>
        <v>133</v>
      </c>
      <c r="C394" s="94" t="s">
        <v>1096</v>
      </c>
      <c r="D394" s="95" t="s">
        <v>129</v>
      </c>
      <c r="E394" s="58" t="s">
        <v>7</v>
      </c>
      <c r="F394" s="46">
        <v>10238.120000000001</v>
      </c>
      <c r="G394" s="40">
        <f t="shared" si="35"/>
        <v>2047.62</v>
      </c>
      <c r="H394" s="64">
        <f t="shared" si="36"/>
        <v>12285.740000000002</v>
      </c>
    </row>
    <row r="395" spans="2:8" x14ac:dyDescent="0.25">
      <c r="B395" s="63">
        <f t="shared" si="37"/>
        <v>134</v>
      </c>
      <c r="C395" s="94" t="s">
        <v>1097</v>
      </c>
      <c r="D395" s="95" t="s">
        <v>129</v>
      </c>
      <c r="E395" s="58" t="s">
        <v>7</v>
      </c>
      <c r="F395" s="46">
        <v>10419.16</v>
      </c>
      <c r="G395" s="40">
        <f t="shared" si="35"/>
        <v>2083.83</v>
      </c>
      <c r="H395" s="64">
        <f t="shared" si="36"/>
        <v>12502.99</v>
      </c>
    </row>
    <row r="396" spans="2:8" x14ac:dyDescent="0.25">
      <c r="B396" s="63">
        <f t="shared" si="37"/>
        <v>135</v>
      </c>
      <c r="C396" s="94" t="s">
        <v>1098</v>
      </c>
      <c r="D396" s="95" t="s">
        <v>129</v>
      </c>
      <c r="E396" s="90" t="s">
        <v>7</v>
      </c>
      <c r="F396" s="46">
        <v>3530.68</v>
      </c>
      <c r="G396" s="40">
        <f t="shared" ref="G396:G412" si="40">ROUND(F396*0.2,2)</f>
        <v>706.14</v>
      </c>
      <c r="H396" s="64">
        <f t="shared" ref="H396:H412" si="41">F396+G396</f>
        <v>4236.82</v>
      </c>
    </row>
    <row r="397" spans="2:8" x14ac:dyDescent="0.25">
      <c r="B397" s="63">
        <f t="shared" si="37"/>
        <v>136</v>
      </c>
      <c r="C397" s="94" t="s">
        <v>1099</v>
      </c>
      <c r="D397" s="95" t="s">
        <v>1064</v>
      </c>
      <c r="E397" s="90" t="s">
        <v>7</v>
      </c>
      <c r="F397" s="46">
        <v>475.56</v>
      </c>
      <c r="G397" s="40">
        <f t="shared" si="40"/>
        <v>95.11</v>
      </c>
      <c r="H397" s="64">
        <f t="shared" si="41"/>
        <v>570.66999999999996</v>
      </c>
    </row>
    <row r="398" spans="2:8" x14ac:dyDescent="0.25">
      <c r="B398" s="63">
        <f t="shared" si="37"/>
        <v>137</v>
      </c>
      <c r="C398" s="94" t="s">
        <v>1100</v>
      </c>
      <c r="D398" s="95" t="s">
        <v>1064</v>
      </c>
      <c r="E398" s="90" t="s">
        <v>7</v>
      </c>
      <c r="F398" s="46">
        <v>515.91</v>
      </c>
      <c r="G398" s="40">
        <f t="shared" si="40"/>
        <v>103.18</v>
      </c>
      <c r="H398" s="64">
        <f t="shared" si="41"/>
        <v>619.08999999999992</v>
      </c>
    </row>
    <row r="399" spans="2:8" x14ac:dyDescent="0.25">
      <c r="B399" s="63">
        <f t="shared" si="37"/>
        <v>138</v>
      </c>
      <c r="C399" s="94" t="s">
        <v>1101</v>
      </c>
      <c r="D399" s="95" t="s">
        <v>1064</v>
      </c>
      <c r="E399" s="90" t="s">
        <v>7</v>
      </c>
      <c r="F399" s="46">
        <v>479.13</v>
      </c>
      <c r="G399" s="40">
        <f t="shared" si="40"/>
        <v>95.83</v>
      </c>
      <c r="H399" s="64">
        <f t="shared" si="41"/>
        <v>574.96</v>
      </c>
    </row>
    <row r="400" spans="2:8" x14ac:dyDescent="0.25">
      <c r="B400" s="63">
        <f t="shared" si="37"/>
        <v>139</v>
      </c>
      <c r="C400" s="94" t="s">
        <v>1102</v>
      </c>
      <c r="D400" s="95" t="s">
        <v>133</v>
      </c>
      <c r="E400" s="90" t="s">
        <v>7</v>
      </c>
      <c r="F400" s="46">
        <v>562.65</v>
      </c>
      <c r="G400" s="40">
        <f t="shared" si="40"/>
        <v>112.53</v>
      </c>
      <c r="H400" s="64">
        <f t="shared" si="41"/>
        <v>675.18</v>
      </c>
    </row>
    <row r="401" spans="2:8" x14ac:dyDescent="0.25">
      <c r="B401" s="63">
        <f t="shared" si="37"/>
        <v>140</v>
      </c>
      <c r="C401" s="94" t="s">
        <v>1103</v>
      </c>
      <c r="D401" s="95" t="s">
        <v>1064</v>
      </c>
      <c r="E401" s="90" t="s">
        <v>7</v>
      </c>
      <c r="F401" s="46">
        <v>494.77</v>
      </c>
      <c r="G401" s="40">
        <f t="shared" si="40"/>
        <v>98.95</v>
      </c>
      <c r="H401" s="64">
        <f t="shared" si="41"/>
        <v>593.72</v>
      </c>
    </row>
    <row r="402" spans="2:8" x14ac:dyDescent="0.25">
      <c r="B402" s="63">
        <f t="shared" si="37"/>
        <v>141</v>
      </c>
      <c r="C402" s="94" t="s">
        <v>1104</v>
      </c>
      <c r="D402" s="95" t="s">
        <v>1064</v>
      </c>
      <c r="E402" s="90" t="s">
        <v>7</v>
      </c>
      <c r="F402" s="46">
        <v>1523.69</v>
      </c>
      <c r="G402" s="40">
        <f t="shared" si="40"/>
        <v>304.74</v>
      </c>
      <c r="H402" s="64">
        <f t="shared" si="41"/>
        <v>1828.43</v>
      </c>
    </row>
    <row r="403" spans="2:8" x14ac:dyDescent="0.25">
      <c r="B403" s="63">
        <f t="shared" si="37"/>
        <v>142</v>
      </c>
      <c r="C403" s="94" t="s">
        <v>1105</v>
      </c>
      <c r="D403" s="95" t="s">
        <v>1064</v>
      </c>
      <c r="E403" s="90" t="s">
        <v>7</v>
      </c>
      <c r="F403" s="46">
        <v>1021.93</v>
      </c>
      <c r="G403" s="40">
        <f t="shared" si="40"/>
        <v>204.39</v>
      </c>
      <c r="H403" s="64">
        <f t="shared" si="41"/>
        <v>1226.32</v>
      </c>
    </row>
    <row r="404" spans="2:8" x14ac:dyDescent="0.25">
      <c r="B404" s="63">
        <f t="shared" si="37"/>
        <v>143</v>
      </c>
      <c r="C404" s="94" t="s">
        <v>1106</v>
      </c>
      <c r="D404" s="95" t="s">
        <v>1064</v>
      </c>
      <c r="E404" s="90" t="s">
        <v>7</v>
      </c>
      <c r="F404" s="46">
        <v>592.71</v>
      </c>
      <c r="G404" s="40">
        <f t="shared" si="40"/>
        <v>118.54</v>
      </c>
      <c r="H404" s="64">
        <f t="shared" si="41"/>
        <v>711.25</v>
      </c>
    </row>
    <row r="405" spans="2:8" x14ac:dyDescent="0.25">
      <c r="B405" s="63">
        <f t="shared" si="37"/>
        <v>144</v>
      </c>
      <c r="C405" s="94" t="s">
        <v>1107</v>
      </c>
      <c r="D405" s="95" t="s">
        <v>1064</v>
      </c>
      <c r="E405" s="90" t="s">
        <v>7</v>
      </c>
      <c r="F405" s="46">
        <v>757.47</v>
      </c>
      <c r="G405" s="40">
        <f t="shared" si="40"/>
        <v>151.49</v>
      </c>
      <c r="H405" s="64">
        <f t="shared" si="41"/>
        <v>908.96</v>
      </c>
    </row>
    <row r="406" spans="2:8" x14ac:dyDescent="0.25">
      <c r="B406" s="63">
        <f t="shared" si="37"/>
        <v>145</v>
      </c>
      <c r="C406" s="94" t="s">
        <v>1108</v>
      </c>
      <c r="D406" s="95" t="s">
        <v>136</v>
      </c>
      <c r="E406" s="90" t="s">
        <v>7</v>
      </c>
      <c r="F406" s="46">
        <v>732.26</v>
      </c>
      <c r="G406" s="40">
        <f t="shared" si="40"/>
        <v>146.44999999999999</v>
      </c>
      <c r="H406" s="64">
        <f t="shared" si="41"/>
        <v>878.71</v>
      </c>
    </row>
    <row r="407" spans="2:8" x14ac:dyDescent="0.25">
      <c r="B407" s="63">
        <f t="shared" si="37"/>
        <v>146</v>
      </c>
      <c r="C407" s="94" t="s">
        <v>1109</v>
      </c>
      <c r="D407" s="95" t="s">
        <v>136</v>
      </c>
      <c r="E407" s="90" t="s">
        <v>7</v>
      </c>
      <c r="F407" s="46">
        <v>436.39</v>
      </c>
      <c r="G407" s="40">
        <f t="shared" si="40"/>
        <v>87.28</v>
      </c>
      <c r="H407" s="64">
        <f t="shared" si="41"/>
        <v>523.66999999999996</v>
      </c>
    </row>
    <row r="408" spans="2:8" x14ac:dyDescent="0.25">
      <c r="B408" s="63">
        <f t="shared" si="37"/>
        <v>147</v>
      </c>
      <c r="C408" s="94" t="s">
        <v>1110</v>
      </c>
      <c r="D408" s="95" t="s">
        <v>1064</v>
      </c>
      <c r="E408" s="90" t="s">
        <v>7</v>
      </c>
      <c r="F408" s="46">
        <v>612.95000000000005</v>
      </c>
      <c r="G408" s="40">
        <f t="shared" si="40"/>
        <v>122.59</v>
      </c>
      <c r="H408" s="64">
        <f t="shared" si="41"/>
        <v>735.54000000000008</v>
      </c>
    </row>
    <row r="409" spans="2:8" x14ac:dyDescent="0.25">
      <c r="B409" s="63">
        <f t="shared" si="37"/>
        <v>148</v>
      </c>
      <c r="C409" s="94" t="s">
        <v>1111</v>
      </c>
      <c r="D409" s="95" t="s">
        <v>1064</v>
      </c>
      <c r="E409" s="90" t="s">
        <v>7</v>
      </c>
      <c r="F409" s="46">
        <v>420.79</v>
      </c>
      <c r="G409" s="40">
        <f t="shared" si="40"/>
        <v>84.16</v>
      </c>
      <c r="H409" s="64">
        <f t="shared" si="41"/>
        <v>504.95000000000005</v>
      </c>
    </row>
    <row r="410" spans="2:8" x14ac:dyDescent="0.25">
      <c r="B410" s="63">
        <f t="shared" si="37"/>
        <v>149</v>
      </c>
      <c r="C410" s="94" t="s">
        <v>1112</v>
      </c>
      <c r="D410" s="95" t="s">
        <v>1113</v>
      </c>
      <c r="E410" s="90" t="s">
        <v>7</v>
      </c>
      <c r="F410" s="46">
        <v>775.2</v>
      </c>
      <c r="G410" s="40">
        <f t="shared" si="40"/>
        <v>155.04</v>
      </c>
      <c r="H410" s="64">
        <f t="shared" si="41"/>
        <v>930.24</v>
      </c>
    </row>
    <row r="411" spans="2:8" x14ac:dyDescent="0.25">
      <c r="B411" s="63">
        <f t="shared" si="37"/>
        <v>150</v>
      </c>
      <c r="C411" s="94" t="s">
        <v>900</v>
      </c>
      <c r="D411" s="95" t="s">
        <v>1113</v>
      </c>
      <c r="E411" s="90" t="s">
        <v>7</v>
      </c>
      <c r="F411" s="46">
        <v>956.22</v>
      </c>
      <c r="G411" s="40">
        <f t="shared" si="40"/>
        <v>191.24</v>
      </c>
      <c r="H411" s="64">
        <f t="shared" si="41"/>
        <v>1147.46</v>
      </c>
    </row>
    <row r="412" spans="2:8" ht="16.5" thickBot="1" x14ac:dyDescent="0.3">
      <c r="B412" s="63">
        <f t="shared" si="37"/>
        <v>151</v>
      </c>
      <c r="C412" s="94" t="s">
        <v>901</v>
      </c>
      <c r="D412" s="95" t="s">
        <v>1113</v>
      </c>
      <c r="E412" s="98" t="s">
        <v>7</v>
      </c>
      <c r="F412" s="99">
        <v>1081.6099999999999</v>
      </c>
      <c r="G412" s="40">
        <f t="shared" si="40"/>
        <v>216.32</v>
      </c>
      <c r="H412" s="64">
        <f t="shared" si="41"/>
        <v>1297.9299999999998</v>
      </c>
    </row>
    <row r="413" spans="2:8" ht="22.5" customHeight="1" thickBot="1" x14ac:dyDescent="0.3">
      <c r="B413" s="407" t="s">
        <v>194</v>
      </c>
      <c r="C413" s="408"/>
      <c r="D413" s="408"/>
      <c r="E413" s="408"/>
      <c r="F413" s="408"/>
      <c r="G413" s="408"/>
      <c r="H413" s="409"/>
    </row>
    <row r="414" spans="2:8" ht="48" thickBot="1" x14ac:dyDescent="0.3">
      <c r="B414" s="9" t="s">
        <v>0</v>
      </c>
      <c r="C414" s="10" t="s">
        <v>1</v>
      </c>
      <c r="D414" s="4" t="s">
        <v>33</v>
      </c>
      <c r="E414" s="10" t="s">
        <v>2</v>
      </c>
      <c r="F414" s="10" t="s">
        <v>3</v>
      </c>
      <c r="G414" s="10" t="s">
        <v>4</v>
      </c>
      <c r="H414" s="18" t="s">
        <v>5</v>
      </c>
    </row>
    <row r="415" spans="2:8" ht="114.75" customHeight="1" x14ac:dyDescent="0.25">
      <c r="B415" s="70">
        <v>1</v>
      </c>
      <c r="C415" s="90" t="s">
        <v>164</v>
      </c>
      <c r="D415" s="100" t="s">
        <v>165</v>
      </c>
      <c r="E415" s="101" t="s">
        <v>7</v>
      </c>
      <c r="F415" s="102">
        <v>1008.24</v>
      </c>
      <c r="G415" s="40">
        <f t="shared" ref="G415:G434" si="42">ROUND(F415*0.2,2)</f>
        <v>201.65</v>
      </c>
      <c r="H415" s="64">
        <f t="shared" ref="H415:H434" si="43">F415+G415</f>
        <v>1209.8900000000001</v>
      </c>
    </row>
    <row r="416" spans="2:8" x14ac:dyDescent="0.25">
      <c r="B416" s="63">
        <f>1+B415</f>
        <v>2</v>
      </c>
      <c r="C416" s="90" t="s">
        <v>166</v>
      </c>
      <c r="D416" s="103" t="s">
        <v>167</v>
      </c>
      <c r="E416" s="90" t="s">
        <v>7</v>
      </c>
      <c r="F416" s="46">
        <v>369.42</v>
      </c>
      <c r="G416" s="40">
        <f t="shared" si="42"/>
        <v>73.88</v>
      </c>
      <c r="H416" s="64">
        <f t="shared" si="43"/>
        <v>443.3</v>
      </c>
    </row>
    <row r="417" spans="2:8" x14ac:dyDescent="0.25">
      <c r="B417" s="63">
        <f t="shared" ref="B417:B434" si="44">1+B416</f>
        <v>3</v>
      </c>
      <c r="C417" s="90" t="s">
        <v>168</v>
      </c>
      <c r="D417" s="103" t="s">
        <v>167</v>
      </c>
      <c r="E417" s="90" t="s">
        <v>7</v>
      </c>
      <c r="F417" s="46">
        <v>432.06</v>
      </c>
      <c r="G417" s="40">
        <f t="shared" si="42"/>
        <v>86.41</v>
      </c>
      <c r="H417" s="64">
        <f t="shared" si="43"/>
        <v>518.47</v>
      </c>
    </row>
    <row r="418" spans="2:8" ht="16.5" customHeight="1" x14ac:dyDescent="0.25">
      <c r="B418" s="63">
        <f t="shared" si="44"/>
        <v>4</v>
      </c>
      <c r="C418" s="90" t="s">
        <v>169</v>
      </c>
      <c r="D418" s="103" t="s">
        <v>170</v>
      </c>
      <c r="E418" s="90" t="s">
        <v>7</v>
      </c>
      <c r="F418" s="46">
        <v>468.08</v>
      </c>
      <c r="G418" s="40">
        <f t="shared" si="42"/>
        <v>93.62</v>
      </c>
      <c r="H418" s="64">
        <f t="shared" si="43"/>
        <v>561.70000000000005</v>
      </c>
    </row>
    <row r="419" spans="2:8" ht="47.25" x14ac:dyDescent="0.25">
      <c r="B419" s="63">
        <f t="shared" si="44"/>
        <v>5</v>
      </c>
      <c r="C419" s="90" t="s">
        <v>171</v>
      </c>
      <c r="D419" s="103" t="s">
        <v>172</v>
      </c>
      <c r="E419" s="90" t="s">
        <v>7</v>
      </c>
      <c r="F419" s="46">
        <v>555.05999999999995</v>
      </c>
      <c r="G419" s="40">
        <f t="shared" si="42"/>
        <v>111.01</v>
      </c>
      <c r="H419" s="64">
        <f t="shared" si="43"/>
        <v>666.06999999999994</v>
      </c>
    </row>
    <row r="420" spans="2:8" x14ac:dyDescent="0.25">
      <c r="B420" s="63">
        <f t="shared" si="44"/>
        <v>6</v>
      </c>
      <c r="C420" s="90" t="s">
        <v>173</v>
      </c>
      <c r="D420" s="103" t="s">
        <v>167</v>
      </c>
      <c r="E420" s="90" t="s">
        <v>7</v>
      </c>
      <c r="F420" s="46">
        <v>482.8</v>
      </c>
      <c r="G420" s="40">
        <f t="shared" si="42"/>
        <v>96.56</v>
      </c>
      <c r="H420" s="64">
        <f t="shared" si="43"/>
        <v>579.36</v>
      </c>
    </row>
    <row r="421" spans="2:8" x14ac:dyDescent="0.25">
      <c r="B421" s="63">
        <f t="shared" si="44"/>
        <v>7</v>
      </c>
      <c r="C421" s="90" t="s">
        <v>174</v>
      </c>
      <c r="D421" s="103" t="s">
        <v>167</v>
      </c>
      <c r="E421" s="90" t="s">
        <v>7</v>
      </c>
      <c r="F421" s="46">
        <v>385.7</v>
      </c>
      <c r="G421" s="40">
        <f t="shared" si="42"/>
        <v>77.14</v>
      </c>
      <c r="H421" s="64">
        <f t="shared" si="43"/>
        <v>462.84</v>
      </c>
    </row>
    <row r="422" spans="2:8" x14ac:dyDescent="0.25">
      <c r="B422" s="63">
        <f t="shared" si="44"/>
        <v>8</v>
      </c>
      <c r="C422" s="90" t="s">
        <v>175</v>
      </c>
      <c r="D422" s="103" t="s">
        <v>167</v>
      </c>
      <c r="E422" s="90" t="s">
        <v>7</v>
      </c>
      <c r="F422" s="46">
        <v>370.37</v>
      </c>
      <c r="G422" s="40">
        <f t="shared" si="42"/>
        <v>74.069999999999993</v>
      </c>
      <c r="H422" s="64">
        <f t="shared" si="43"/>
        <v>444.44</v>
      </c>
    </row>
    <row r="423" spans="2:8" ht="31.5" x14ac:dyDescent="0.25">
      <c r="B423" s="63">
        <f t="shared" si="44"/>
        <v>9</v>
      </c>
      <c r="C423" s="90" t="s">
        <v>177</v>
      </c>
      <c r="D423" s="103" t="s">
        <v>178</v>
      </c>
      <c r="E423" s="90" t="s">
        <v>7</v>
      </c>
      <c r="F423" s="46">
        <v>911.11</v>
      </c>
      <c r="G423" s="40">
        <f t="shared" si="42"/>
        <v>182.22</v>
      </c>
      <c r="H423" s="64">
        <f t="shared" si="43"/>
        <v>1093.33</v>
      </c>
    </row>
    <row r="424" spans="2:8" x14ac:dyDescent="0.25">
      <c r="B424" s="63">
        <f t="shared" si="44"/>
        <v>10</v>
      </c>
      <c r="C424" s="90" t="s">
        <v>180</v>
      </c>
      <c r="D424" s="103" t="s">
        <v>167</v>
      </c>
      <c r="E424" s="90" t="s">
        <v>7</v>
      </c>
      <c r="F424" s="46">
        <v>536.04</v>
      </c>
      <c r="G424" s="40">
        <f t="shared" si="42"/>
        <v>107.21</v>
      </c>
      <c r="H424" s="64">
        <f t="shared" si="43"/>
        <v>643.25</v>
      </c>
    </row>
    <row r="425" spans="2:8" ht="31.5" x14ac:dyDescent="0.25">
      <c r="B425" s="63">
        <f t="shared" si="44"/>
        <v>11</v>
      </c>
      <c r="C425" s="58" t="s">
        <v>965</v>
      </c>
      <c r="D425" s="103" t="s">
        <v>181</v>
      </c>
      <c r="E425" s="104" t="s">
        <v>7</v>
      </c>
      <c r="F425" s="105">
        <v>204.58</v>
      </c>
      <c r="G425" s="40">
        <f t="shared" si="42"/>
        <v>40.92</v>
      </c>
      <c r="H425" s="64">
        <f t="shared" si="43"/>
        <v>245.5</v>
      </c>
    </row>
    <row r="426" spans="2:8" x14ac:dyDescent="0.25">
      <c r="B426" s="63">
        <f t="shared" si="44"/>
        <v>12</v>
      </c>
      <c r="C426" s="58" t="s">
        <v>182</v>
      </c>
      <c r="D426" s="103" t="s">
        <v>183</v>
      </c>
      <c r="E426" s="2" t="s">
        <v>7</v>
      </c>
      <c r="F426" s="106">
        <v>616.83000000000004</v>
      </c>
      <c r="G426" s="40">
        <f t="shared" si="42"/>
        <v>123.37</v>
      </c>
      <c r="H426" s="64">
        <f t="shared" si="43"/>
        <v>740.2</v>
      </c>
    </row>
    <row r="427" spans="2:8" x14ac:dyDescent="0.25">
      <c r="B427" s="63">
        <f t="shared" si="44"/>
        <v>13</v>
      </c>
      <c r="C427" s="58" t="s">
        <v>1294</v>
      </c>
      <c r="D427" s="103" t="s">
        <v>183</v>
      </c>
      <c r="E427" s="2" t="s">
        <v>7</v>
      </c>
      <c r="F427" s="106">
        <v>616.83000000000004</v>
      </c>
      <c r="G427" s="40">
        <f t="shared" si="42"/>
        <v>123.37</v>
      </c>
      <c r="H427" s="64">
        <f t="shared" si="43"/>
        <v>740.2</v>
      </c>
    </row>
    <row r="428" spans="2:8" x14ac:dyDescent="0.25">
      <c r="B428" s="63">
        <f t="shared" si="44"/>
        <v>14</v>
      </c>
      <c r="C428" s="90" t="s">
        <v>184</v>
      </c>
      <c r="D428" s="103" t="s">
        <v>183</v>
      </c>
      <c r="E428" s="2" t="s">
        <v>7</v>
      </c>
      <c r="F428" s="46">
        <v>1005.09</v>
      </c>
      <c r="G428" s="40">
        <f t="shared" si="42"/>
        <v>201.02</v>
      </c>
      <c r="H428" s="64">
        <f t="shared" si="43"/>
        <v>1206.1100000000001</v>
      </c>
    </row>
    <row r="429" spans="2:8" x14ac:dyDescent="0.25">
      <c r="B429" s="63">
        <f t="shared" si="44"/>
        <v>15</v>
      </c>
      <c r="C429" s="90" t="s">
        <v>185</v>
      </c>
      <c r="D429" s="103" t="s">
        <v>167</v>
      </c>
      <c r="E429" s="2" t="s">
        <v>7</v>
      </c>
      <c r="F429" s="46">
        <v>957.44</v>
      </c>
      <c r="G429" s="40">
        <f t="shared" si="42"/>
        <v>191.49</v>
      </c>
      <c r="H429" s="64">
        <f t="shared" si="43"/>
        <v>1148.93</v>
      </c>
    </row>
    <row r="430" spans="2:8" x14ac:dyDescent="0.25">
      <c r="B430" s="63">
        <f t="shared" si="44"/>
        <v>16</v>
      </c>
      <c r="C430" s="90" t="s">
        <v>186</v>
      </c>
      <c r="D430" s="103" t="s">
        <v>183</v>
      </c>
      <c r="E430" s="2" t="s">
        <v>7</v>
      </c>
      <c r="F430" s="46">
        <v>999.74</v>
      </c>
      <c r="G430" s="40">
        <f t="shared" si="42"/>
        <v>199.95</v>
      </c>
      <c r="H430" s="64">
        <f t="shared" si="43"/>
        <v>1199.69</v>
      </c>
    </row>
    <row r="431" spans="2:8" x14ac:dyDescent="0.25">
      <c r="B431" s="63">
        <f t="shared" si="44"/>
        <v>17</v>
      </c>
      <c r="C431" s="90" t="s">
        <v>187</v>
      </c>
      <c r="D431" s="103" t="s">
        <v>188</v>
      </c>
      <c r="E431" s="2" t="s">
        <v>7</v>
      </c>
      <c r="F431" s="46">
        <v>956.07</v>
      </c>
      <c r="G431" s="40">
        <f t="shared" si="42"/>
        <v>191.21</v>
      </c>
      <c r="H431" s="64">
        <f t="shared" si="43"/>
        <v>1147.28</v>
      </c>
    </row>
    <row r="432" spans="2:8" x14ac:dyDescent="0.25">
      <c r="B432" s="63">
        <f t="shared" si="44"/>
        <v>18</v>
      </c>
      <c r="C432" s="90" t="s">
        <v>189</v>
      </c>
      <c r="D432" s="103" t="s">
        <v>167</v>
      </c>
      <c r="E432" s="2" t="s">
        <v>7</v>
      </c>
      <c r="F432" s="46">
        <v>1043.5</v>
      </c>
      <c r="G432" s="40">
        <f t="shared" si="42"/>
        <v>208.7</v>
      </c>
      <c r="H432" s="64">
        <f t="shared" si="43"/>
        <v>1252.2</v>
      </c>
    </row>
    <row r="433" spans="2:8" x14ac:dyDescent="0.25">
      <c r="B433" s="63">
        <f t="shared" si="44"/>
        <v>19</v>
      </c>
      <c r="C433" s="90" t="s">
        <v>190</v>
      </c>
      <c r="D433" s="103" t="s">
        <v>167</v>
      </c>
      <c r="E433" s="2" t="s">
        <v>7</v>
      </c>
      <c r="F433" s="46">
        <v>1043.93</v>
      </c>
      <c r="G433" s="40">
        <f t="shared" si="42"/>
        <v>208.79</v>
      </c>
      <c r="H433" s="64">
        <f t="shared" si="43"/>
        <v>1252.72</v>
      </c>
    </row>
    <row r="434" spans="2:8" ht="32.25" thickBot="1" x14ac:dyDescent="0.3">
      <c r="B434" s="63">
        <f t="shared" si="44"/>
        <v>20</v>
      </c>
      <c r="C434" s="90" t="s">
        <v>191</v>
      </c>
      <c r="D434" s="103" t="s">
        <v>192</v>
      </c>
      <c r="E434" s="2" t="s">
        <v>7</v>
      </c>
      <c r="F434" s="46">
        <v>1937.96</v>
      </c>
      <c r="G434" s="40">
        <f t="shared" si="42"/>
        <v>387.59</v>
      </c>
      <c r="H434" s="64">
        <f t="shared" si="43"/>
        <v>2325.5500000000002</v>
      </c>
    </row>
    <row r="435" spans="2:8" ht="24" customHeight="1" thickBot="1" x14ac:dyDescent="0.3">
      <c r="B435" s="407" t="s">
        <v>195</v>
      </c>
      <c r="C435" s="408"/>
      <c r="D435" s="408"/>
      <c r="E435" s="408"/>
      <c r="F435" s="408"/>
      <c r="G435" s="408"/>
      <c r="H435" s="409"/>
    </row>
    <row r="436" spans="2:8" ht="48" thickBot="1" x14ac:dyDescent="0.3">
      <c r="B436" s="5" t="s">
        <v>0</v>
      </c>
      <c r="C436" s="6" t="s">
        <v>1</v>
      </c>
      <c r="D436" s="4" t="s">
        <v>33</v>
      </c>
      <c r="E436" s="6" t="s">
        <v>2</v>
      </c>
      <c r="F436" s="6" t="s">
        <v>3</v>
      </c>
      <c r="G436" s="6" t="s">
        <v>4</v>
      </c>
      <c r="H436" s="17" t="s">
        <v>5</v>
      </c>
    </row>
    <row r="437" spans="2:8" x14ac:dyDescent="0.25">
      <c r="B437" s="61">
        <v>1</v>
      </c>
      <c r="C437" s="58" t="s">
        <v>196</v>
      </c>
      <c r="D437" s="33" t="s">
        <v>197</v>
      </c>
      <c r="E437" s="26" t="s">
        <v>7</v>
      </c>
      <c r="F437" s="26">
        <v>896.46</v>
      </c>
      <c r="G437" s="40">
        <f t="shared" ref="G437:G464" si="45">ROUND(F437*0.2,2)</f>
        <v>179.29</v>
      </c>
      <c r="H437" s="64">
        <f t="shared" ref="H437:H464" si="46">F437+G437</f>
        <v>1075.75</v>
      </c>
    </row>
    <row r="438" spans="2:8" x14ac:dyDescent="0.25">
      <c r="B438" s="63">
        <f>1+B437</f>
        <v>2</v>
      </c>
      <c r="C438" s="58" t="s">
        <v>1114</v>
      </c>
      <c r="D438" s="33" t="s">
        <v>197</v>
      </c>
      <c r="E438" s="1" t="s">
        <v>7</v>
      </c>
      <c r="F438" s="26">
        <v>802.23</v>
      </c>
      <c r="G438" s="40">
        <f t="shared" si="45"/>
        <v>160.44999999999999</v>
      </c>
      <c r="H438" s="64">
        <f t="shared" si="46"/>
        <v>962.68000000000006</v>
      </c>
    </row>
    <row r="439" spans="2:8" x14ac:dyDescent="0.25">
      <c r="B439" s="63">
        <f t="shared" ref="B439:B460" si="47">1+B438</f>
        <v>3</v>
      </c>
      <c r="C439" s="58" t="s">
        <v>198</v>
      </c>
      <c r="D439" s="58" t="s">
        <v>197</v>
      </c>
      <c r="E439" s="1" t="s">
        <v>7</v>
      </c>
      <c r="F439" s="1">
        <v>1636.75</v>
      </c>
      <c r="G439" s="40">
        <f t="shared" si="45"/>
        <v>327.35000000000002</v>
      </c>
      <c r="H439" s="64">
        <f t="shared" si="46"/>
        <v>1964.1</v>
      </c>
    </row>
    <row r="440" spans="2:8" ht="16.5" customHeight="1" x14ac:dyDescent="0.25">
      <c r="B440" s="63">
        <f t="shared" si="47"/>
        <v>4</v>
      </c>
      <c r="C440" s="58" t="s">
        <v>1115</v>
      </c>
      <c r="D440" s="33" t="s">
        <v>197</v>
      </c>
      <c r="E440" s="1" t="s">
        <v>7</v>
      </c>
      <c r="F440" s="1">
        <v>1109.06</v>
      </c>
      <c r="G440" s="40">
        <f t="shared" si="45"/>
        <v>221.81</v>
      </c>
      <c r="H440" s="64">
        <f t="shared" si="46"/>
        <v>1330.87</v>
      </c>
    </row>
    <row r="441" spans="2:8" ht="31.5" x14ac:dyDescent="0.25">
      <c r="B441" s="63">
        <f t="shared" si="47"/>
        <v>5</v>
      </c>
      <c r="C441" s="58" t="s">
        <v>1116</v>
      </c>
      <c r="D441" s="33" t="s">
        <v>197</v>
      </c>
      <c r="E441" s="1" t="s">
        <v>7</v>
      </c>
      <c r="F441" s="1">
        <v>466.68</v>
      </c>
      <c r="G441" s="40">
        <f t="shared" si="45"/>
        <v>93.34</v>
      </c>
      <c r="H441" s="64">
        <f t="shared" si="46"/>
        <v>560.02</v>
      </c>
    </row>
    <row r="442" spans="2:8" x14ac:dyDescent="0.25">
      <c r="B442" s="63">
        <f t="shared" si="47"/>
        <v>6</v>
      </c>
      <c r="C442" s="58" t="s">
        <v>1117</v>
      </c>
      <c r="D442" s="33" t="s">
        <v>197</v>
      </c>
      <c r="E442" s="1" t="s">
        <v>7</v>
      </c>
      <c r="F442" s="1">
        <v>2399.44</v>
      </c>
      <c r="G442" s="40">
        <f t="shared" si="45"/>
        <v>479.89</v>
      </c>
      <c r="H442" s="64">
        <f t="shared" si="46"/>
        <v>2879.33</v>
      </c>
    </row>
    <row r="443" spans="2:8" x14ac:dyDescent="0.25">
      <c r="B443" s="63">
        <f t="shared" si="47"/>
        <v>7</v>
      </c>
      <c r="C443" s="58" t="s">
        <v>1118</v>
      </c>
      <c r="D443" s="33" t="s">
        <v>197</v>
      </c>
      <c r="E443" s="1" t="s">
        <v>7</v>
      </c>
      <c r="F443" s="1">
        <v>830.41</v>
      </c>
      <c r="G443" s="40">
        <f t="shared" si="45"/>
        <v>166.08</v>
      </c>
      <c r="H443" s="64">
        <f t="shared" si="46"/>
        <v>996.49</v>
      </c>
    </row>
    <row r="444" spans="2:8" ht="31.5" x14ac:dyDescent="0.25">
      <c r="B444" s="63">
        <f t="shared" si="47"/>
        <v>8</v>
      </c>
      <c r="C444" s="58" t="s">
        <v>201</v>
      </c>
      <c r="D444" s="33" t="s">
        <v>197</v>
      </c>
      <c r="E444" s="1" t="s">
        <v>7</v>
      </c>
      <c r="F444" s="1">
        <v>556.94000000000005</v>
      </c>
      <c r="G444" s="40">
        <f t="shared" si="45"/>
        <v>111.39</v>
      </c>
      <c r="H444" s="64">
        <f t="shared" si="46"/>
        <v>668.33</v>
      </c>
    </row>
    <row r="445" spans="2:8" x14ac:dyDescent="0.25">
      <c r="B445" s="63">
        <f t="shared" si="47"/>
        <v>9</v>
      </c>
      <c r="C445" s="58" t="s">
        <v>961</v>
      </c>
      <c r="D445" s="33" t="s">
        <v>197</v>
      </c>
      <c r="E445" s="1" t="s">
        <v>7</v>
      </c>
      <c r="F445" s="1">
        <v>790.41</v>
      </c>
      <c r="G445" s="40">
        <f t="shared" si="45"/>
        <v>158.08000000000001</v>
      </c>
      <c r="H445" s="64">
        <f t="shared" si="46"/>
        <v>948.49</v>
      </c>
    </row>
    <row r="446" spans="2:8" x14ac:dyDescent="0.25">
      <c r="B446" s="63">
        <f t="shared" si="47"/>
        <v>10</v>
      </c>
      <c r="C446" s="58" t="s">
        <v>966</v>
      </c>
      <c r="D446" s="33" t="s">
        <v>197</v>
      </c>
      <c r="E446" s="1" t="s">
        <v>7</v>
      </c>
      <c r="F446" s="65">
        <v>981.58</v>
      </c>
      <c r="G446" s="40">
        <f t="shared" si="45"/>
        <v>196.32</v>
      </c>
      <c r="H446" s="64">
        <f t="shared" si="46"/>
        <v>1177.9000000000001</v>
      </c>
    </row>
    <row r="447" spans="2:8" ht="31.5" x14ac:dyDescent="0.25">
      <c r="B447" s="63">
        <f t="shared" si="47"/>
        <v>11</v>
      </c>
      <c r="C447" s="58" t="s">
        <v>968</v>
      </c>
      <c r="D447" s="33" t="s">
        <v>197</v>
      </c>
      <c r="E447" s="1" t="s">
        <v>7</v>
      </c>
      <c r="F447" s="1">
        <v>953.23</v>
      </c>
      <c r="G447" s="40">
        <f t="shared" si="45"/>
        <v>190.65</v>
      </c>
      <c r="H447" s="64">
        <f t="shared" si="46"/>
        <v>1143.8800000000001</v>
      </c>
    </row>
    <row r="448" spans="2:8" ht="31.5" x14ac:dyDescent="0.25">
      <c r="B448" s="63">
        <f t="shared" si="47"/>
        <v>12</v>
      </c>
      <c r="C448" s="58" t="s">
        <v>1119</v>
      </c>
      <c r="D448" s="33" t="s">
        <v>197</v>
      </c>
      <c r="E448" s="1" t="s">
        <v>7</v>
      </c>
      <c r="F448" s="1">
        <v>967.06</v>
      </c>
      <c r="G448" s="40">
        <f t="shared" si="45"/>
        <v>193.41</v>
      </c>
      <c r="H448" s="64">
        <f t="shared" si="46"/>
        <v>1160.47</v>
      </c>
    </row>
    <row r="449" spans="2:8" x14ac:dyDescent="0.25">
      <c r="B449" s="63">
        <f t="shared" si="47"/>
        <v>13</v>
      </c>
      <c r="C449" s="58" t="s">
        <v>204</v>
      </c>
      <c r="D449" s="33" t="s">
        <v>197</v>
      </c>
      <c r="E449" s="1" t="s">
        <v>7</v>
      </c>
      <c r="F449" s="1">
        <v>887.59</v>
      </c>
      <c r="G449" s="40">
        <f t="shared" si="45"/>
        <v>177.52</v>
      </c>
      <c r="H449" s="64">
        <f t="shared" si="46"/>
        <v>1065.1100000000001</v>
      </c>
    </row>
    <row r="450" spans="2:8" ht="31.5" x14ac:dyDescent="0.25">
      <c r="B450" s="63">
        <f t="shared" si="47"/>
        <v>14</v>
      </c>
      <c r="C450" s="58" t="s">
        <v>205</v>
      </c>
      <c r="D450" s="33" t="s">
        <v>197</v>
      </c>
      <c r="E450" s="1" t="s">
        <v>7</v>
      </c>
      <c r="F450" s="1">
        <v>863.69</v>
      </c>
      <c r="G450" s="40">
        <f t="shared" si="45"/>
        <v>172.74</v>
      </c>
      <c r="H450" s="64">
        <f t="shared" si="46"/>
        <v>1036.43</v>
      </c>
    </row>
    <row r="451" spans="2:8" x14ac:dyDescent="0.25">
      <c r="B451" s="63">
        <f t="shared" si="47"/>
        <v>15</v>
      </c>
      <c r="C451" s="58" t="s">
        <v>963</v>
      </c>
      <c r="D451" s="33" t="s">
        <v>197</v>
      </c>
      <c r="E451" s="1" t="s">
        <v>7</v>
      </c>
      <c r="F451" s="1">
        <v>884.87</v>
      </c>
      <c r="G451" s="40">
        <f t="shared" si="45"/>
        <v>176.97</v>
      </c>
      <c r="H451" s="64">
        <f t="shared" si="46"/>
        <v>1061.8399999999999</v>
      </c>
    </row>
    <row r="452" spans="2:8" x14ac:dyDescent="0.25">
      <c r="B452" s="63">
        <f t="shared" si="47"/>
        <v>16</v>
      </c>
      <c r="C452" s="58" t="s">
        <v>969</v>
      </c>
      <c r="D452" s="58" t="s">
        <v>208</v>
      </c>
      <c r="E452" s="1" t="s">
        <v>7</v>
      </c>
      <c r="F452" s="65">
        <v>101.79</v>
      </c>
      <c r="G452" s="40">
        <f t="shared" si="45"/>
        <v>20.36</v>
      </c>
      <c r="H452" s="64">
        <f t="shared" si="46"/>
        <v>122.15</v>
      </c>
    </row>
    <row r="453" spans="2:8" ht="31.5" x14ac:dyDescent="0.25">
      <c r="B453" s="63">
        <f t="shared" si="47"/>
        <v>17</v>
      </c>
      <c r="C453" s="58" t="s">
        <v>972</v>
      </c>
      <c r="D453" s="33" t="s">
        <v>197</v>
      </c>
      <c r="E453" s="1" t="s">
        <v>7</v>
      </c>
      <c r="F453" s="65">
        <v>662.96</v>
      </c>
      <c r="G453" s="40">
        <f t="shared" si="45"/>
        <v>132.59</v>
      </c>
      <c r="H453" s="64">
        <f t="shared" si="46"/>
        <v>795.55000000000007</v>
      </c>
    </row>
    <row r="454" spans="2:8" x14ac:dyDescent="0.25">
      <c r="B454" s="63">
        <f t="shared" si="47"/>
        <v>18</v>
      </c>
      <c r="C454" s="58" t="s">
        <v>962</v>
      </c>
      <c r="D454" s="33" t="s">
        <v>197</v>
      </c>
      <c r="E454" s="1" t="s">
        <v>7</v>
      </c>
      <c r="F454" s="1">
        <v>489.01</v>
      </c>
      <c r="G454" s="40">
        <f t="shared" si="45"/>
        <v>97.8</v>
      </c>
      <c r="H454" s="64">
        <f t="shared" si="46"/>
        <v>586.80999999999995</v>
      </c>
    </row>
    <row r="455" spans="2:8" x14ac:dyDescent="0.25">
      <c r="B455" s="63">
        <f t="shared" si="47"/>
        <v>19</v>
      </c>
      <c r="C455" s="58" t="s">
        <v>964</v>
      </c>
      <c r="D455" s="33" t="s">
        <v>197</v>
      </c>
      <c r="E455" s="1" t="s">
        <v>7</v>
      </c>
      <c r="F455" s="65">
        <v>2362.36</v>
      </c>
      <c r="G455" s="40">
        <f t="shared" si="45"/>
        <v>472.47</v>
      </c>
      <c r="H455" s="64">
        <f t="shared" si="46"/>
        <v>2834.83</v>
      </c>
    </row>
    <row r="456" spans="2:8" x14ac:dyDescent="0.25">
      <c r="B456" s="63">
        <f t="shared" si="47"/>
        <v>20</v>
      </c>
      <c r="C456" s="58" t="s">
        <v>967</v>
      </c>
      <c r="D456" s="33" t="s">
        <v>197</v>
      </c>
      <c r="E456" s="1" t="s">
        <v>7</v>
      </c>
      <c r="F456" s="65">
        <v>1750.13</v>
      </c>
      <c r="G456" s="40">
        <f t="shared" si="45"/>
        <v>350.03</v>
      </c>
      <c r="H456" s="64">
        <f t="shared" si="46"/>
        <v>2100.16</v>
      </c>
    </row>
    <row r="457" spans="2:8" x14ac:dyDescent="0.25">
      <c r="B457" s="63">
        <f t="shared" si="47"/>
        <v>21</v>
      </c>
      <c r="C457" s="58" t="s">
        <v>971</v>
      </c>
      <c r="D457" s="33" t="s">
        <v>197</v>
      </c>
      <c r="E457" s="1" t="s">
        <v>7</v>
      </c>
      <c r="F457" s="65">
        <v>720.33</v>
      </c>
      <c r="G457" s="40">
        <f t="shared" si="45"/>
        <v>144.07</v>
      </c>
      <c r="H457" s="64">
        <f t="shared" si="46"/>
        <v>864.40000000000009</v>
      </c>
    </row>
    <row r="458" spans="2:8" ht="31.5" x14ac:dyDescent="0.25">
      <c r="B458" s="63">
        <f t="shared" si="47"/>
        <v>22</v>
      </c>
      <c r="C458" s="58" t="s">
        <v>211</v>
      </c>
      <c r="D458" s="58" t="s">
        <v>212</v>
      </c>
      <c r="E458" s="2" t="s">
        <v>7</v>
      </c>
      <c r="F458" s="65">
        <v>125.36</v>
      </c>
      <c r="G458" s="40">
        <f t="shared" si="45"/>
        <v>25.07</v>
      </c>
      <c r="H458" s="64">
        <f t="shared" si="46"/>
        <v>150.43</v>
      </c>
    </row>
    <row r="459" spans="2:8" x14ac:dyDescent="0.25">
      <c r="B459" s="63">
        <f t="shared" si="47"/>
        <v>23</v>
      </c>
      <c r="C459" s="58" t="s">
        <v>213</v>
      </c>
      <c r="D459" s="109" t="s">
        <v>155</v>
      </c>
      <c r="E459" s="2" t="s">
        <v>7</v>
      </c>
      <c r="F459" s="2">
        <v>195.3</v>
      </c>
      <c r="G459" s="40">
        <f t="shared" si="45"/>
        <v>39.06</v>
      </c>
      <c r="H459" s="64">
        <f t="shared" si="46"/>
        <v>234.36</v>
      </c>
    </row>
    <row r="460" spans="2:8" ht="29.25" customHeight="1" x14ac:dyDescent="0.25">
      <c r="B460" s="63">
        <f t="shared" si="47"/>
        <v>24</v>
      </c>
      <c r="C460" s="58" t="s">
        <v>970</v>
      </c>
      <c r="D460" s="33" t="s">
        <v>197</v>
      </c>
      <c r="E460" s="2" t="s">
        <v>7</v>
      </c>
      <c r="F460" s="65">
        <v>288.13</v>
      </c>
      <c r="G460" s="40">
        <f t="shared" si="45"/>
        <v>57.63</v>
      </c>
      <c r="H460" s="64">
        <f t="shared" si="46"/>
        <v>345.76</v>
      </c>
    </row>
    <row r="461" spans="2:8" ht="31.5" x14ac:dyDescent="0.25">
      <c r="B461" s="63">
        <f t="shared" ref="B461:B464" si="48">1+B460</f>
        <v>25</v>
      </c>
      <c r="C461" s="58" t="s">
        <v>1303</v>
      </c>
      <c r="D461" s="58" t="s">
        <v>214</v>
      </c>
      <c r="E461" s="2" t="s">
        <v>7</v>
      </c>
      <c r="F461" s="65">
        <v>110.39</v>
      </c>
      <c r="G461" s="40">
        <f t="shared" si="45"/>
        <v>22.08</v>
      </c>
      <c r="H461" s="64">
        <f t="shared" si="46"/>
        <v>132.47</v>
      </c>
    </row>
    <row r="462" spans="2:8" x14ac:dyDescent="0.25">
      <c r="B462" s="63">
        <f t="shared" si="48"/>
        <v>26</v>
      </c>
      <c r="C462" s="58" t="s">
        <v>215</v>
      </c>
      <c r="D462" s="58" t="s">
        <v>214</v>
      </c>
      <c r="E462" s="2" t="s">
        <v>7</v>
      </c>
      <c r="F462" s="2">
        <v>58.61</v>
      </c>
      <c r="G462" s="40">
        <f t="shared" si="45"/>
        <v>11.72</v>
      </c>
      <c r="H462" s="64">
        <f t="shared" si="46"/>
        <v>70.33</v>
      </c>
    </row>
    <row r="463" spans="2:8" x14ac:dyDescent="0.25">
      <c r="B463" s="63">
        <f t="shared" si="48"/>
        <v>27</v>
      </c>
      <c r="C463" s="58" t="s">
        <v>216</v>
      </c>
      <c r="D463" s="33" t="s">
        <v>197</v>
      </c>
      <c r="E463" s="104" t="s">
        <v>7</v>
      </c>
      <c r="F463" s="104">
        <v>548.41999999999996</v>
      </c>
      <c r="G463" s="40">
        <f t="shared" si="45"/>
        <v>109.68</v>
      </c>
      <c r="H463" s="64">
        <f t="shared" si="46"/>
        <v>658.09999999999991</v>
      </c>
    </row>
    <row r="464" spans="2:8" ht="31.5" x14ac:dyDescent="0.25">
      <c r="B464" s="63">
        <f t="shared" si="48"/>
        <v>28</v>
      </c>
      <c r="C464" s="58" t="s">
        <v>960</v>
      </c>
      <c r="D464" s="58" t="s">
        <v>197</v>
      </c>
      <c r="E464" s="2" t="s">
        <v>7</v>
      </c>
      <c r="F464" s="2">
        <v>575.82000000000005</v>
      </c>
      <c r="G464" s="46">
        <f t="shared" si="45"/>
        <v>115.16</v>
      </c>
      <c r="H464" s="64">
        <f t="shared" si="46"/>
        <v>690.98</v>
      </c>
    </row>
    <row r="465" spans="2:9" ht="19.5" customHeight="1" thickBot="1" x14ac:dyDescent="0.3">
      <c r="B465" s="195">
        <v>29</v>
      </c>
      <c r="C465" s="221" t="s">
        <v>1313</v>
      </c>
      <c r="D465" s="58" t="s">
        <v>197</v>
      </c>
      <c r="E465" s="2" t="s">
        <v>7</v>
      </c>
      <c r="F465" s="222">
        <v>438.55</v>
      </c>
      <c r="G465" s="46">
        <f t="shared" ref="G465" si="49">ROUND(F465*0.2,2)</f>
        <v>87.71</v>
      </c>
      <c r="H465" s="64">
        <f t="shared" ref="H465" si="50">F465+G465</f>
        <v>526.26</v>
      </c>
    </row>
    <row r="466" spans="2:9" ht="23.25" customHeight="1" thickBot="1" x14ac:dyDescent="0.3">
      <c r="B466" s="346" t="s">
        <v>868</v>
      </c>
      <c r="C466" s="347"/>
      <c r="D466" s="347"/>
      <c r="E466" s="347"/>
      <c r="F466" s="347"/>
      <c r="G466" s="347"/>
      <c r="H466" s="348"/>
    </row>
    <row r="467" spans="2:9" ht="48" thickBot="1" x14ac:dyDescent="0.3">
      <c r="B467" s="5" t="s">
        <v>0</v>
      </c>
      <c r="C467" s="6" t="s">
        <v>1</v>
      </c>
      <c r="D467" s="4" t="s">
        <v>33</v>
      </c>
      <c r="E467" s="6" t="s">
        <v>2</v>
      </c>
      <c r="F467" s="6" t="s">
        <v>3</v>
      </c>
      <c r="G467" s="6" t="s">
        <v>4</v>
      </c>
      <c r="H467" s="17" t="s">
        <v>5</v>
      </c>
    </row>
    <row r="468" spans="2:9" x14ac:dyDescent="0.25">
      <c r="B468" s="61">
        <v>1</v>
      </c>
      <c r="C468" s="58" t="s">
        <v>974</v>
      </c>
      <c r="D468" s="33" t="s">
        <v>870</v>
      </c>
      <c r="E468" s="26" t="s">
        <v>7</v>
      </c>
      <c r="F468" s="26">
        <v>284.04000000000002</v>
      </c>
      <c r="G468" s="40">
        <f t="shared" ref="G468:G472" si="51">ROUND(F468*0.2,2)</f>
        <v>56.81</v>
      </c>
      <c r="H468" s="64">
        <f t="shared" ref="H468:H472" si="52">F468+G468</f>
        <v>340.85</v>
      </c>
    </row>
    <row r="469" spans="2:9" x14ac:dyDescent="0.25">
      <c r="B469" s="63">
        <v>2</v>
      </c>
      <c r="C469" s="58" t="s">
        <v>973</v>
      </c>
      <c r="D469" s="33" t="s">
        <v>870</v>
      </c>
      <c r="E469" s="1" t="s">
        <v>7</v>
      </c>
      <c r="F469" s="1">
        <v>405.83</v>
      </c>
      <c r="G469" s="40">
        <f t="shared" si="51"/>
        <v>81.17</v>
      </c>
      <c r="H469" s="64">
        <f t="shared" si="52"/>
        <v>487</v>
      </c>
    </row>
    <row r="470" spans="2:9" ht="48" customHeight="1" x14ac:dyDescent="0.25">
      <c r="B470" s="63">
        <v>3</v>
      </c>
      <c r="C470" s="77" t="s">
        <v>1304</v>
      </c>
      <c r="D470" s="33" t="s">
        <v>870</v>
      </c>
      <c r="E470" s="1" t="s">
        <v>7</v>
      </c>
      <c r="F470" s="108">
        <v>326.12</v>
      </c>
      <c r="G470" s="40">
        <f t="shared" si="51"/>
        <v>65.22</v>
      </c>
      <c r="H470" s="64">
        <f t="shared" si="52"/>
        <v>391.34000000000003</v>
      </c>
    </row>
    <row r="471" spans="2:9" ht="50.25" customHeight="1" x14ac:dyDescent="0.25">
      <c r="B471" s="63">
        <v>4</v>
      </c>
      <c r="C471" s="77" t="s">
        <v>1120</v>
      </c>
      <c r="D471" s="33" t="s">
        <v>870</v>
      </c>
      <c r="E471" s="65" t="s">
        <v>7</v>
      </c>
      <c r="F471" s="110">
        <v>276.74</v>
      </c>
      <c r="G471" s="40">
        <f t="shared" si="51"/>
        <v>55.35</v>
      </c>
      <c r="H471" s="64">
        <f t="shared" si="52"/>
        <v>332.09000000000003</v>
      </c>
    </row>
    <row r="472" spans="2:9" ht="54" customHeight="1" thickBot="1" x14ac:dyDescent="0.3">
      <c r="B472" s="107">
        <v>5</v>
      </c>
      <c r="C472" s="58" t="s">
        <v>869</v>
      </c>
      <c r="D472" s="33" t="s">
        <v>870</v>
      </c>
      <c r="E472" s="108" t="s">
        <v>7</v>
      </c>
      <c r="F472" s="108">
        <v>1673.82</v>
      </c>
      <c r="G472" s="40">
        <f t="shared" si="51"/>
        <v>334.76</v>
      </c>
      <c r="H472" s="64">
        <f t="shared" si="52"/>
        <v>2008.58</v>
      </c>
    </row>
    <row r="473" spans="2:9" ht="24.75" customHeight="1" thickBot="1" x14ac:dyDescent="0.3">
      <c r="B473" s="400" t="s">
        <v>2950</v>
      </c>
      <c r="C473" s="401"/>
      <c r="D473" s="401"/>
      <c r="E473" s="401"/>
      <c r="F473" s="401"/>
      <c r="G473" s="401"/>
      <c r="H473" s="402"/>
    </row>
    <row r="474" spans="2:9" ht="31.5" customHeight="1" thickBot="1" x14ac:dyDescent="0.3">
      <c r="B474" s="381" t="s">
        <v>2994</v>
      </c>
      <c r="C474" s="382"/>
      <c r="D474" s="382"/>
      <c r="E474" s="382"/>
      <c r="F474" s="382"/>
      <c r="G474" s="382"/>
      <c r="H474" s="383"/>
    </row>
    <row r="475" spans="2:9" ht="57.75" customHeight="1" thickBot="1" x14ac:dyDescent="0.3">
      <c r="B475" s="8" t="s">
        <v>0</v>
      </c>
      <c r="C475" s="7" t="s">
        <v>1</v>
      </c>
      <c r="D475" s="7" t="s">
        <v>33</v>
      </c>
      <c r="E475" s="7" t="s">
        <v>2</v>
      </c>
      <c r="F475" s="7" t="s">
        <v>3</v>
      </c>
      <c r="G475" s="7" t="s">
        <v>4</v>
      </c>
      <c r="H475" s="16" t="s">
        <v>5</v>
      </c>
    </row>
    <row r="476" spans="2:9" ht="57.75" customHeight="1" x14ac:dyDescent="0.25">
      <c r="B476" s="36">
        <v>1</v>
      </c>
      <c r="C476" s="37" t="s">
        <v>2947</v>
      </c>
      <c r="D476" s="272"/>
      <c r="E476" s="97" t="s">
        <v>1585</v>
      </c>
      <c r="F476" s="97">
        <v>141.74</v>
      </c>
      <c r="G476" s="40">
        <f t="shared" ref="G476:G477" si="53">ROUND(F476*0.2,2)</f>
        <v>28.35</v>
      </c>
      <c r="H476" s="41">
        <f>F476+G476</f>
        <v>170.09</v>
      </c>
    </row>
    <row r="477" spans="2:9" ht="57.75" customHeight="1" x14ac:dyDescent="0.25">
      <c r="B477" s="36">
        <v>2</v>
      </c>
      <c r="C477" s="37" t="s">
        <v>2948</v>
      </c>
      <c r="D477" s="272"/>
      <c r="E477" s="97" t="s">
        <v>2114</v>
      </c>
      <c r="F477" s="97">
        <v>76.319999999999993</v>
      </c>
      <c r="G477" s="40">
        <f t="shared" si="53"/>
        <v>15.26</v>
      </c>
      <c r="H477" s="41">
        <f>F477+G477</f>
        <v>91.58</v>
      </c>
    </row>
    <row r="478" spans="2:9" ht="57.75" customHeight="1" x14ac:dyDescent="0.25">
      <c r="B478" s="42">
        <v>3</v>
      </c>
      <c r="C478" s="271" t="s">
        <v>2803</v>
      </c>
      <c r="D478" s="272"/>
      <c r="E478" s="97" t="s">
        <v>2770</v>
      </c>
      <c r="F478" s="97">
        <v>2</v>
      </c>
      <c r="G478" s="40"/>
      <c r="H478" s="45"/>
    </row>
    <row r="479" spans="2:9" s="3" customFormat="1" ht="111.75" customHeight="1" x14ac:dyDescent="0.25">
      <c r="B479" s="25" t="s">
        <v>873</v>
      </c>
      <c r="C479" s="312" t="s">
        <v>218</v>
      </c>
      <c r="D479" s="314" t="s">
        <v>165</v>
      </c>
      <c r="E479" s="315" t="s">
        <v>7</v>
      </c>
      <c r="F479" s="316">
        <v>1678.5</v>
      </c>
      <c r="G479" s="40">
        <f t="shared" ref="G479:G480" si="54">ROUND(F479*0.2,2)</f>
        <v>335.7</v>
      </c>
      <c r="H479" s="317">
        <f>G479+F479</f>
        <v>2014.2</v>
      </c>
      <c r="I479" s="20"/>
    </row>
    <row r="480" spans="2:9" ht="34.5" customHeight="1" x14ac:dyDescent="0.25">
      <c r="B480" s="14" t="s">
        <v>696</v>
      </c>
      <c r="C480" s="58" t="s">
        <v>219</v>
      </c>
      <c r="D480" s="58" t="s">
        <v>214</v>
      </c>
      <c r="E480" s="2" t="s">
        <v>7</v>
      </c>
      <c r="F480" s="2">
        <v>702.55</v>
      </c>
      <c r="G480" s="40">
        <f t="shared" si="54"/>
        <v>140.51</v>
      </c>
      <c r="H480" s="111">
        <f>G480+F480</f>
        <v>843.06</v>
      </c>
    </row>
    <row r="481" spans="2:9" ht="21.75" customHeight="1" x14ac:dyDescent="0.25">
      <c r="B481" s="14" t="s">
        <v>743</v>
      </c>
      <c r="C481" s="362" t="s">
        <v>886</v>
      </c>
      <c r="D481" s="363"/>
      <c r="E481" s="363"/>
      <c r="F481" s="363"/>
      <c r="G481" s="363"/>
      <c r="H481" s="364"/>
    </row>
    <row r="482" spans="2:9" ht="21.75" customHeight="1" x14ac:dyDescent="0.25">
      <c r="B482" s="15" t="s">
        <v>746</v>
      </c>
      <c r="C482" s="357" t="s">
        <v>888</v>
      </c>
      <c r="D482" s="358"/>
      <c r="E482" s="358"/>
      <c r="F482" s="358"/>
      <c r="G482" s="358"/>
      <c r="H482" s="359"/>
    </row>
    <row r="483" spans="2:9" ht="21.75" customHeight="1" x14ac:dyDescent="0.25">
      <c r="B483" s="14" t="s">
        <v>1446</v>
      </c>
      <c r="C483" s="352" t="s">
        <v>882</v>
      </c>
      <c r="D483" s="353"/>
      <c r="E483" s="1" t="s">
        <v>599</v>
      </c>
      <c r="F483" s="23">
        <v>3752.75</v>
      </c>
      <c r="G483" s="40">
        <f t="shared" ref="G483:G485" si="55">ROUND(F483*0.2,2)</f>
        <v>750.55</v>
      </c>
      <c r="H483" s="111">
        <f t="shared" ref="H483:H485" si="56">G483+F483</f>
        <v>4503.3</v>
      </c>
      <c r="I483" s="22"/>
    </row>
    <row r="484" spans="2:9" ht="21.75" customHeight="1" x14ac:dyDescent="0.25">
      <c r="B484" s="14" t="s">
        <v>1449</v>
      </c>
      <c r="C484" s="352" t="s">
        <v>871</v>
      </c>
      <c r="D484" s="353"/>
      <c r="E484" s="2" t="s">
        <v>193</v>
      </c>
      <c r="F484" s="23">
        <v>0.05</v>
      </c>
      <c r="G484" s="40">
        <f t="shared" si="55"/>
        <v>0.01</v>
      </c>
      <c r="H484" s="111">
        <f t="shared" si="56"/>
        <v>6.0000000000000005E-2</v>
      </c>
    </row>
    <row r="485" spans="2:9" ht="21.75" customHeight="1" x14ac:dyDescent="0.25">
      <c r="B485" s="14" t="s">
        <v>1451</v>
      </c>
      <c r="C485" s="352" t="s">
        <v>872</v>
      </c>
      <c r="D485" s="353"/>
      <c r="E485" s="1" t="s">
        <v>599</v>
      </c>
      <c r="F485" s="23">
        <v>51109.43</v>
      </c>
      <c r="G485" s="40">
        <f t="shared" si="55"/>
        <v>10221.89</v>
      </c>
      <c r="H485" s="111">
        <f t="shared" si="56"/>
        <v>61331.32</v>
      </c>
      <c r="I485" s="22"/>
    </row>
    <row r="486" spans="2:9" ht="21.75" customHeight="1" x14ac:dyDescent="0.25">
      <c r="B486" s="14" t="s">
        <v>748</v>
      </c>
      <c r="C486" s="357" t="s">
        <v>887</v>
      </c>
      <c r="D486" s="358"/>
      <c r="E486" s="358"/>
      <c r="F486" s="358"/>
      <c r="G486" s="358"/>
      <c r="H486" s="359"/>
    </row>
    <row r="487" spans="2:9" ht="21.75" customHeight="1" x14ac:dyDescent="0.25">
      <c r="B487" s="14" t="s">
        <v>2996</v>
      </c>
      <c r="C487" s="352" t="s">
        <v>874</v>
      </c>
      <c r="D487" s="353"/>
      <c r="E487" s="2" t="s">
        <v>881</v>
      </c>
      <c r="F487" s="23">
        <v>3744.44</v>
      </c>
      <c r="G487" s="40">
        <f t="shared" ref="G487:G488" si="57">ROUND(F487*0.2,2)</f>
        <v>748.89</v>
      </c>
      <c r="H487" s="111">
        <f t="shared" ref="H487:H488" si="58">G487+F487</f>
        <v>4493.33</v>
      </c>
      <c r="I487" s="22"/>
    </row>
    <row r="488" spans="2:9" ht="21.75" customHeight="1" x14ac:dyDescent="0.25">
      <c r="B488" s="14" t="s">
        <v>2997</v>
      </c>
      <c r="C488" s="352" t="s">
        <v>875</v>
      </c>
      <c r="D488" s="353"/>
      <c r="E488" s="2" t="s">
        <v>881</v>
      </c>
      <c r="F488" s="23">
        <v>4637.7700000000004</v>
      </c>
      <c r="G488" s="40">
        <f t="shared" si="57"/>
        <v>927.55</v>
      </c>
      <c r="H488" s="111">
        <f t="shared" si="58"/>
        <v>5565.3200000000006</v>
      </c>
      <c r="I488" s="22"/>
    </row>
    <row r="489" spans="2:9" ht="36.75" customHeight="1" x14ac:dyDescent="0.25">
      <c r="B489" s="14" t="s">
        <v>750</v>
      </c>
      <c r="C489" s="357" t="s">
        <v>876</v>
      </c>
      <c r="D489" s="358"/>
      <c r="E489" s="358"/>
      <c r="F489" s="358"/>
      <c r="G489" s="358"/>
      <c r="H489" s="359"/>
    </row>
    <row r="490" spans="2:9" ht="21.75" customHeight="1" x14ac:dyDescent="0.25">
      <c r="B490" s="14" t="s">
        <v>752</v>
      </c>
      <c r="C490" s="352" t="s">
        <v>877</v>
      </c>
      <c r="D490" s="360"/>
      <c r="E490" s="360"/>
      <c r="F490" s="360"/>
      <c r="G490" s="360"/>
      <c r="H490" s="361"/>
    </row>
    <row r="491" spans="2:9" ht="21.75" customHeight="1" x14ac:dyDescent="0.25">
      <c r="B491" s="14" t="s">
        <v>2998</v>
      </c>
      <c r="C491" s="352" t="s">
        <v>878</v>
      </c>
      <c r="D491" s="353"/>
      <c r="E491" s="1" t="s">
        <v>599</v>
      </c>
      <c r="F491" s="23">
        <v>2468.2600000000002</v>
      </c>
      <c r="G491" s="40">
        <f t="shared" ref="G491:G492" si="59">ROUND(F491*0.2,2)</f>
        <v>493.65</v>
      </c>
      <c r="H491" s="111">
        <f t="shared" ref="H491:H492" si="60">G491+F491</f>
        <v>2961.9100000000003</v>
      </c>
      <c r="I491" s="22"/>
    </row>
    <row r="492" spans="2:9" ht="21.75" customHeight="1" x14ac:dyDescent="0.25">
      <c r="B492" s="14" t="s">
        <v>2999</v>
      </c>
      <c r="C492" s="352" t="s">
        <v>879</v>
      </c>
      <c r="D492" s="353"/>
      <c r="E492" s="1" t="s">
        <v>599</v>
      </c>
      <c r="F492" s="23">
        <v>3489.21</v>
      </c>
      <c r="G492" s="40">
        <f t="shared" si="59"/>
        <v>697.84</v>
      </c>
      <c r="H492" s="111">
        <f t="shared" si="60"/>
        <v>4187.05</v>
      </c>
      <c r="I492" s="22"/>
    </row>
    <row r="493" spans="2:9" ht="21.75" customHeight="1" x14ac:dyDescent="0.25">
      <c r="B493" s="14" t="s">
        <v>755</v>
      </c>
      <c r="C493" s="352" t="s">
        <v>880</v>
      </c>
      <c r="D493" s="360"/>
      <c r="E493" s="360"/>
      <c r="F493" s="360"/>
      <c r="G493" s="360"/>
      <c r="H493" s="361"/>
    </row>
    <row r="494" spans="2:9" ht="21.75" customHeight="1" x14ac:dyDescent="0.25">
      <c r="B494" s="14" t="s">
        <v>3000</v>
      </c>
      <c r="C494" s="352" t="s">
        <v>878</v>
      </c>
      <c r="D494" s="353"/>
      <c r="E494" s="1" t="s">
        <v>599</v>
      </c>
      <c r="F494" s="23">
        <v>4510.1499999999996</v>
      </c>
      <c r="G494" s="40">
        <f t="shared" ref="G494:G495" si="61">ROUND(F494*0.2,2)</f>
        <v>902.03</v>
      </c>
      <c r="H494" s="111">
        <f t="shared" ref="H494:H495" si="62">G494+F494</f>
        <v>5412.1799999999994</v>
      </c>
      <c r="I494" s="22"/>
    </row>
    <row r="495" spans="2:9" ht="21.75" customHeight="1" thickBot="1" x14ac:dyDescent="0.3">
      <c r="B495" s="25" t="s">
        <v>3001</v>
      </c>
      <c r="C495" s="341" t="s">
        <v>879</v>
      </c>
      <c r="D495" s="342"/>
      <c r="E495" s="26" t="s">
        <v>599</v>
      </c>
      <c r="F495" s="27">
        <v>7828.22</v>
      </c>
      <c r="G495" s="40">
        <f t="shared" si="61"/>
        <v>1565.64</v>
      </c>
      <c r="H495" s="111">
        <f t="shared" si="62"/>
        <v>9393.86</v>
      </c>
      <c r="I495" s="22"/>
    </row>
    <row r="496" spans="2:9" s="29" customFormat="1" ht="27.75" customHeight="1" thickBot="1" x14ac:dyDescent="0.35">
      <c r="B496" s="391" t="s">
        <v>220</v>
      </c>
      <c r="C496" s="392"/>
      <c r="D496" s="392"/>
      <c r="E496" s="392"/>
      <c r="F496" s="392"/>
      <c r="G496" s="392"/>
      <c r="H496" s="393"/>
      <c r="I496" s="28"/>
    </row>
    <row r="497" spans="2:10" s="21" customFormat="1" ht="28.5" customHeight="1" thickBot="1" x14ac:dyDescent="0.3">
      <c r="B497" s="381" t="s">
        <v>2995</v>
      </c>
      <c r="C497" s="382"/>
      <c r="D497" s="382"/>
      <c r="E497" s="382"/>
      <c r="F497" s="382"/>
      <c r="G497" s="382"/>
      <c r="H497" s="383"/>
      <c r="I497" s="20"/>
    </row>
    <row r="498" spans="2:10" s="21" customFormat="1" ht="48" thickBot="1" x14ac:dyDescent="0.3">
      <c r="B498" s="8" t="s">
        <v>0</v>
      </c>
      <c r="C498" s="7" t="s">
        <v>1</v>
      </c>
      <c r="D498" s="7" t="s">
        <v>33</v>
      </c>
      <c r="E498" s="7" t="s">
        <v>2</v>
      </c>
      <c r="F498" s="7" t="s">
        <v>3</v>
      </c>
      <c r="G498" s="7" t="s">
        <v>4</v>
      </c>
      <c r="H498" s="16" t="s">
        <v>5</v>
      </c>
      <c r="I498" s="20"/>
    </row>
    <row r="499" spans="2:10" s="21" customFormat="1" x14ac:dyDescent="0.25">
      <c r="B499" s="36">
        <v>1</v>
      </c>
      <c r="C499" s="37" t="s">
        <v>2947</v>
      </c>
      <c r="D499" s="272"/>
      <c r="E499" s="97" t="s">
        <v>1585</v>
      </c>
      <c r="F499" s="97">
        <v>119.93</v>
      </c>
      <c r="G499" s="40">
        <f>ROUND(F499*0.2,2)</f>
        <v>23.99</v>
      </c>
      <c r="H499" s="41">
        <f>F499+G499</f>
        <v>143.92000000000002</v>
      </c>
      <c r="I499" s="20"/>
    </row>
    <row r="500" spans="2:10" s="21" customFormat="1" x14ac:dyDescent="0.25">
      <c r="B500" s="36">
        <v>2</v>
      </c>
      <c r="C500" s="37" t="s">
        <v>2948</v>
      </c>
      <c r="D500" s="272"/>
      <c r="E500" s="97" t="s">
        <v>2114</v>
      </c>
      <c r="F500" s="97">
        <v>32.71</v>
      </c>
      <c r="G500" s="40">
        <f>ROUND(F500*0.2,2)</f>
        <v>6.54</v>
      </c>
      <c r="H500" s="41">
        <f>F500+G500</f>
        <v>39.25</v>
      </c>
      <c r="I500" s="20"/>
    </row>
    <row r="501" spans="2:10" s="21" customFormat="1" ht="16.5" thickBot="1" x14ac:dyDescent="0.3">
      <c r="B501" s="42">
        <v>3</v>
      </c>
      <c r="C501" s="271" t="s">
        <v>2803</v>
      </c>
      <c r="D501" s="272"/>
      <c r="E501" s="97" t="s">
        <v>2770</v>
      </c>
      <c r="F501" s="97">
        <v>2</v>
      </c>
      <c r="G501" s="40"/>
      <c r="H501" s="45"/>
      <c r="I501" s="20"/>
    </row>
    <row r="502" spans="2:10" s="21" customFormat="1" ht="26.25" customHeight="1" thickBot="1" x14ac:dyDescent="0.3">
      <c r="B502" s="394" t="s">
        <v>2952</v>
      </c>
      <c r="C502" s="395"/>
      <c r="D502" s="395"/>
      <c r="E502" s="395"/>
      <c r="F502" s="395"/>
      <c r="G502" s="395"/>
      <c r="H502" s="396"/>
      <c r="I502" s="20"/>
      <c r="J502" s="185"/>
    </row>
    <row r="503" spans="2:10" s="21" customFormat="1" ht="31.5" x14ac:dyDescent="0.25">
      <c r="B503" s="273">
        <v>1</v>
      </c>
      <c r="C503" s="274" t="s">
        <v>221</v>
      </c>
      <c r="D503" s="275" t="s">
        <v>222</v>
      </c>
      <c r="E503" s="276" t="s">
        <v>7</v>
      </c>
      <c r="F503" s="277">
        <v>564.35</v>
      </c>
      <c r="G503" s="278">
        <f t="shared" ref="G503:G575" si="63">ROUND(F503*0.2,2)</f>
        <v>112.87</v>
      </c>
      <c r="H503" s="279">
        <f>G503+F503</f>
        <v>677.22</v>
      </c>
      <c r="I503" s="20"/>
      <c r="J503" s="185"/>
    </row>
    <row r="504" spans="2:10" s="21" customFormat="1" ht="47.25" x14ac:dyDescent="0.25">
      <c r="B504" s="280">
        <v>2</v>
      </c>
      <c r="C504" s="281" t="s">
        <v>223</v>
      </c>
      <c r="D504" s="281" t="s">
        <v>222</v>
      </c>
      <c r="E504" s="282" t="s">
        <v>7</v>
      </c>
      <c r="F504" s="283">
        <v>1097.27</v>
      </c>
      <c r="G504" s="278">
        <f t="shared" si="63"/>
        <v>219.45</v>
      </c>
      <c r="H504" s="284">
        <f t="shared" ref="H504:H576" si="64">G504+F504</f>
        <v>1316.72</v>
      </c>
      <c r="I504" s="20"/>
      <c r="J504" s="185"/>
    </row>
    <row r="505" spans="2:10" s="21" customFormat="1" ht="47.25" x14ac:dyDescent="0.25">
      <c r="B505" s="273">
        <v>3</v>
      </c>
      <c r="C505" s="281" t="s">
        <v>224</v>
      </c>
      <c r="D505" s="281" t="s">
        <v>222</v>
      </c>
      <c r="E505" s="282" t="s">
        <v>7</v>
      </c>
      <c r="F505" s="283">
        <v>881.71</v>
      </c>
      <c r="G505" s="278">
        <f t="shared" si="63"/>
        <v>176.34</v>
      </c>
      <c r="H505" s="284">
        <f t="shared" si="64"/>
        <v>1058.05</v>
      </c>
      <c r="I505" s="20"/>
      <c r="J505" s="185"/>
    </row>
    <row r="506" spans="2:10" s="21" customFormat="1" ht="31.5" x14ac:dyDescent="0.25">
      <c r="B506" s="280">
        <v>4</v>
      </c>
      <c r="C506" s="281" t="s">
        <v>225</v>
      </c>
      <c r="D506" s="281" t="s">
        <v>222</v>
      </c>
      <c r="E506" s="282" t="s">
        <v>7</v>
      </c>
      <c r="F506" s="283">
        <v>835.33</v>
      </c>
      <c r="G506" s="278">
        <f t="shared" si="63"/>
        <v>167.07</v>
      </c>
      <c r="H506" s="284">
        <f t="shared" si="64"/>
        <v>1002.4000000000001</v>
      </c>
      <c r="I506" s="20"/>
      <c r="J506" s="185"/>
    </row>
    <row r="507" spans="2:10" s="21" customFormat="1" ht="31.5" x14ac:dyDescent="0.25">
      <c r="B507" s="273">
        <v>5</v>
      </c>
      <c r="C507" s="285" t="s">
        <v>226</v>
      </c>
      <c r="D507" s="281" t="s">
        <v>222</v>
      </c>
      <c r="E507" s="282" t="s">
        <v>7</v>
      </c>
      <c r="F507" s="286">
        <v>657.69</v>
      </c>
      <c r="G507" s="278">
        <f t="shared" si="63"/>
        <v>131.54</v>
      </c>
      <c r="H507" s="284">
        <f t="shared" si="64"/>
        <v>789.23</v>
      </c>
      <c r="I507" s="20"/>
      <c r="J507" s="185"/>
    </row>
    <row r="508" spans="2:10" s="21" customFormat="1" ht="31.5" x14ac:dyDescent="0.25">
      <c r="B508" s="280">
        <v>6</v>
      </c>
      <c r="C508" s="285" t="s">
        <v>227</v>
      </c>
      <c r="D508" s="281" t="s">
        <v>222</v>
      </c>
      <c r="E508" s="282" t="s">
        <v>7</v>
      </c>
      <c r="F508" s="286">
        <v>932.77</v>
      </c>
      <c r="G508" s="278">
        <f t="shared" si="63"/>
        <v>186.55</v>
      </c>
      <c r="H508" s="284">
        <f t="shared" si="64"/>
        <v>1119.32</v>
      </c>
      <c r="I508" s="20"/>
      <c r="J508" s="185"/>
    </row>
    <row r="509" spans="2:10" s="21" customFormat="1" ht="47.25" x14ac:dyDescent="0.25">
      <c r="B509" s="273">
        <v>7</v>
      </c>
      <c r="C509" s="285" t="s">
        <v>228</v>
      </c>
      <c r="D509" s="281" t="s">
        <v>222</v>
      </c>
      <c r="E509" s="282" t="s">
        <v>7</v>
      </c>
      <c r="F509" s="286">
        <v>1825.2005301585791</v>
      </c>
      <c r="G509" s="278">
        <f t="shared" si="63"/>
        <v>365.04</v>
      </c>
      <c r="H509" s="284">
        <f t="shared" si="64"/>
        <v>2190.2405301585791</v>
      </c>
      <c r="I509" s="20"/>
      <c r="J509" s="185"/>
    </row>
    <row r="510" spans="2:10" s="21" customFormat="1" ht="31.5" x14ac:dyDescent="0.25">
      <c r="B510" s="280">
        <v>8</v>
      </c>
      <c r="C510" s="281" t="s">
        <v>229</v>
      </c>
      <c r="D510" s="281" t="s">
        <v>222</v>
      </c>
      <c r="E510" s="282" t="s">
        <v>7</v>
      </c>
      <c r="F510" s="283">
        <v>794.19</v>
      </c>
      <c r="G510" s="278">
        <f t="shared" si="63"/>
        <v>158.84</v>
      </c>
      <c r="H510" s="284">
        <f t="shared" si="64"/>
        <v>953.03000000000009</v>
      </c>
      <c r="I510" s="20"/>
      <c r="J510" s="185"/>
    </row>
    <row r="511" spans="2:10" s="21" customFormat="1" ht="31.5" x14ac:dyDescent="0.25">
      <c r="B511" s="273">
        <v>9</v>
      </c>
      <c r="C511" s="287" t="s">
        <v>230</v>
      </c>
      <c r="D511" s="281" t="s">
        <v>222</v>
      </c>
      <c r="E511" s="282" t="s">
        <v>7</v>
      </c>
      <c r="F511" s="286">
        <v>755.33</v>
      </c>
      <c r="G511" s="278">
        <f t="shared" si="63"/>
        <v>151.07</v>
      </c>
      <c r="H511" s="284">
        <f t="shared" si="64"/>
        <v>906.40000000000009</v>
      </c>
      <c r="I511" s="20"/>
      <c r="J511" s="185"/>
    </row>
    <row r="512" spans="2:10" s="21" customFormat="1" ht="31.5" x14ac:dyDescent="0.25">
      <c r="B512" s="280">
        <v>10</v>
      </c>
      <c r="C512" s="287" t="s">
        <v>1176</v>
      </c>
      <c r="D512" s="281" t="s">
        <v>222</v>
      </c>
      <c r="E512" s="282" t="s">
        <v>7</v>
      </c>
      <c r="F512" s="286">
        <v>744.86</v>
      </c>
      <c r="G512" s="278">
        <f t="shared" si="63"/>
        <v>148.97</v>
      </c>
      <c r="H512" s="284">
        <f t="shared" si="64"/>
        <v>893.83</v>
      </c>
      <c r="I512" s="20"/>
      <c r="J512" s="185"/>
    </row>
    <row r="513" spans="2:10" s="21" customFormat="1" ht="31.5" x14ac:dyDescent="0.25">
      <c r="B513" s="273">
        <v>11</v>
      </c>
      <c r="C513" s="287" t="s">
        <v>1177</v>
      </c>
      <c r="D513" s="281" t="s">
        <v>222</v>
      </c>
      <c r="E513" s="282" t="s">
        <v>7</v>
      </c>
      <c r="F513" s="286">
        <v>644.49</v>
      </c>
      <c r="G513" s="278">
        <f t="shared" si="63"/>
        <v>128.9</v>
      </c>
      <c r="H513" s="284">
        <f t="shared" si="64"/>
        <v>773.39</v>
      </c>
      <c r="I513" s="20"/>
      <c r="J513" s="185"/>
    </row>
    <row r="514" spans="2:10" s="21" customFormat="1" ht="47.25" x14ac:dyDescent="0.25">
      <c r="B514" s="280">
        <v>12</v>
      </c>
      <c r="C514" s="281" t="s">
        <v>231</v>
      </c>
      <c r="D514" s="281" t="s">
        <v>222</v>
      </c>
      <c r="E514" s="282" t="s">
        <v>7</v>
      </c>
      <c r="F514" s="283">
        <v>2009.1010305289744</v>
      </c>
      <c r="G514" s="278">
        <f t="shared" si="63"/>
        <v>401.82</v>
      </c>
      <c r="H514" s="284">
        <f t="shared" si="64"/>
        <v>2410.9210305289744</v>
      </c>
      <c r="I514" s="20"/>
      <c r="J514" s="185"/>
    </row>
    <row r="515" spans="2:10" s="21" customFormat="1" ht="63" x14ac:dyDescent="0.25">
      <c r="B515" s="273">
        <v>13</v>
      </c>
      <c r="C515" s="287" t="s">
        <v>232</v>
      </c>
      <c r="D515" s="281" t="s">
        <v>222</v>
      </c>
      <c r="E515" s="282" t="s">
        <v>7</v>
      </c>
      <c r="F515" s="286">
        <v>1452.34</v>
      </c>
      <c r="G515" s="278">
        <f t="shared" si="63"/>
        <v>290.47000000000003</v>
      </c>
      <c r="H515" s="284">
        <f t="shared" si="64"/>
        <v>1742.81</v>
      </c>
      <c r="I515" s="20"/>
      <c r="J515" s="185"/>
    </row>
    <row r="516" spans="2:10" s="21" customFormat="1" ht="47.25" x14ac:dyDescent="0.25">
      <c r="B516" s="280">
        <v>14</v>
      </c>
      <c r="C516" s="287" t="s">
        <v>233</v>
      </c>
      <c r="D516" s="281" t="s">
        <v>222</v>
      </c>
      <c r="E516" s="282" t="s">
        <v>7</v>
      </c>
      <c r="F516" s="283">
        <v>1323.15</v>
      </c>
      <c r="G516" s="278">
        <f t="shared" si="63"/>
        <v>264.63</v>
      </c>
      <c r="H516" s="284">
        <f t="shared" si="64"/>
        <v>1587.7800000000002</v>
      </c>
      <c r="I516" s="20"/>
      <c r="J516" s="185"/>
    </row>
    <row r="517" spans="2:10" s="21" customFormat="1" ht="47.25" x14ac:dyDescent="0.25">
      <c r="B517" s="273">
        <v>15</v>
      </c>
      <c r="C517" s="287" t="s">
        <v>234</v>
      </c>
      <c r="D517" s="281" t="s">
        <v>222</v>
      </c>
      <c r="E517" s="282" t="s">
        <v>7</v>
      </c>
      <c r="F517" s="283">
        <v>974.16</v>
      </c>
      <c r="G517" s="278">
        <f t="shared" si="63"/>
        <v>194.83</v>
      </c>
      <c r="H517" s="284">
        <f t="shared" si="64"/>
        <v>1168.99</v>
      </c>
      <c r="I517" s="20"/>
      <c r="J517" s="185"/>
    </row>
    <row r="518" spans="2:10" s="21" customFormat="1" ht="47.25" x14ac:dyDescent="0.25">
      <c r="B518" s="280">
        <v>16</v>
      </c>
      <c r="C518" s="287" t="s">
        <v>1178</v>
      </c>
      <c r="D518" s="281" t="s">
        <v>222</v>
      </c>
      <c r="E518" s="282" t="s">
        <v>7</v>
      </c>
      <c r="F518" s="283">
        <v>793.65</v>
      </c>
      <c r="G518" s="278">
        <f t="shared" si="63"/>
        <v>158.72999999999999</v>
      </c>
      <c r="H518" s="284">
        <f t="shared" si="64"/>
        <v>952.38</v>
      </c>
      <c r="I518" s="20"/>
      <c r="J518" s="185"/>
    </row>
    <row r="519" spans="2:10" s="21" customFormat="1" ht="47.25" x14ac:dyDescent="0.25">
      <c r="B519" s="273">
        <v>17</v>
      </c>
      <c r="C519" s="281" t="s">
        <v>235</v>
      </c>
      <c r="D519" s="281" t="s">
        <v>222</v>
      </c>
      <c r="E519" s="282" t="s">
        <v>7</v>
      </c>
      <c r="F519" s="283">
        <v>1139.5899999999999</v>
      </c>
      <c r="G519" s="278">
        <f t="shared" si="63"/>
        <v>227.92</v>
      </c>
      <c r="H519" s="284">
        <f t="shared" si="64"/>
        <v>1367.51</v>
      </c>
      <c r="I519" s="20"/>
      <c r="J519" s="185"/>
    </row>
    <row r="520" spans="2:10" s="21" customFormat="1" ht="78.75" x14ac:dyDescent="0.25">
      <c r="B520" s="280">
        <v>18</v>
      </c>
      <c r="C520" s="281" t="s">
        <v>2953</v>
      </c>
      <c r="D520" s="281" t="s">
        <v>222</v>
      </c>
      <c r="E520" s="282" t="s">
        <v>7</v>
      </c>
      <c r="F520" s="283">
        <v>1296.06</v>
      </c>
      <c r="G520" s="278">
        <f t="shared" si="63"/>
        <v>259.20999999999998</v>
      </c>
      <c r="H520" s="284">
        <f t="shared" si="64"/>
        <v>1555.27</v>
      </c>
      <c r="I520" s="20"/>
      <c r="J520" s="185"/>
    </row>
    <row r="521" spans="2:10" s="21" customFormat="1" x14ac:dyDescent="0.25">
      <c r="B521" s="273">
        <v>19</v>
      </c>
      <c r="C521" s="288" t="s">
        <v>1179</v>
      </c>
      <c r="D521" s="287" t="s">
        <v>197</v>
      </c>
      <c r="E521" s="282" t="s">
        <v>7</v>
      </c>
      <c r="F521" s="283">
        <v>412.25</v>
      </c>
      <c r="G521" s="278">
        <f t="shared" si="63"/>
        <v>82.45</v>
      </c>
      <c r="H521" s="284">
        <f t="shared" si="64"/>
        <v>494.7</v>
      </c>
      <c r="I521" s="20"/>
      <c r="J521" s="185"/>
    </row>
    <row r="522" spans="2:10" s="21" customFormat="1" x14ac:dyDescent="0.25">
      <c r="B522" s="280">
        <v>20</v>
      </c>
      <c r="C522" s="288" t="s">
        <v>1180</v>
      </c>
      <c r="D522" s="287" t="s">
        <v>197</v>
      </c>
      <c r="E522" s="282" t="s">
        <v>7</v>
      </c>
      <c r="F522" s="283">
        <v>403.15</v>
      </c>
      <c r="G522" s="278">
        <f t="shared" si="63"/>
        <v>80.63</v>
      </c>
      <c r="H522" s="284">
        <f t="shared" si="64"/>
        <v>483.78</v>
      </c>
      <c r="I522" s="20"/>
      <c r="J522" s="185"/>
    </row>
    <row r="523" spans="2:10" s="21" customFormat="1" ht="31.5" x14ac:dyDescent="0.25">
      <c r="B523" s="273">
        <v>21</v>
      </c>
      <c r="C523" s="288" t="s">
        <v>1181</v>
      </c>
      <c r="D523" s="287" t="s">
        <v>1182</v>
      </c>
      <c r="E523" s="282" t="s">
        <v>7</v>
      </c>
      <c r="F523" s="283">
        <v>487.28</v>
      </c>
      <c r="G523" s="278">
        <f t="shared" si="63"/>
        <v>97.46</v>
      </c>
      <c r="H523" s="284">
        <f t="shared" si="64"/>
        <v>584.74</v>
      </c>
      <c r="I523" s="20"/>
      <c r="J523" s="185"/>
    </row>
    <row r="524" spans="2:10" s="21" customFormat="1" ht="31.5" x14ac:dyDescent="0.25">
      <c r="B524" s="280">
        <v>22</v>
      </c>
      <c r="C524" s="288" t="s">
        <v>1183</v>
      </c>
      <c r="D524" s="287" t="s">
        <v>1182</v>
      </c>
      <c r="E524" s="282" t="s">
        <v>7</v>
      </c>
      <c r="F524" s="283">
        <v>496.93</v>
      </c>
      <c r="G524" s="278">
        <f t="shared" si="63"/>
        <v>99.39</v>
      </c>
      <c r="H524" s="284">
        <f t="shared" si="64"/>
        <v>596.32000000000005</v>
      </c>
      <c r="I524" s="20"/>
      <c r="J524" s="185"/>
    </row>
    <row r="525" spans="2:10" s="21" customFormat="1" x14ac:dyDescent="0.25">
      <c r="B525" s="273">
        <v>23</v>
      </c>
      <c r="C525" s="288" t="s">
        <v>1184</v>
      </c>
      <c r="D525" s="287" t="s">
        <v>197</v>
      </c>
      <c r="E525" s="282" t="s">
        <v>7</v>
      </c>
      <c r="F525" s="283">
        <v>711.06</v>
      </c>
      <c r="G525" s="278">
        <f t="shared" si="63"/>
        <v>142.21</v>
      </c>
      <c r="H525" s="284">
        <f t="shared" si="64"/>
        <v>853.27</v>
      </c>
      <c r="I525" s="20"/>
      <c r="J525" s="185"/>
    </row>
    <row r="526" spans="2:10" s="21" customFormat="1" ht="31.5" x14ac:dyDescent="0.25">
      <c r="B526" s="280">
        <v>24</v>
      </c>
      <c r="C526" s="288" t="s">
        <v>1185</v>
      </c>
      <c r="D526" s="287" t="s">
        <v>1182</v>
      </c>
      <c r="E526" s="282" t="s">
        <v>7</v>
      </c>
      <c r="F526" s="283">
        <v>101.64</v>
      </c>
      <c r="G526" s="278">
        <f t="shared" si="63"/>
        <v>20.329999999999998</v>
      </c>
      <c r="H526" s="284">
        <f t="shared" si="64"/>
        <v>121.97</v>
      </c>
      <c r="I526" s="20"/>
      <c r="J526" s="185"/>
    </row>
    <row r="527" spans="2:10" s="21" customFormat="1" x14ac:dyDescent="0.25">
      <c r="B527" s="273">
        <v>25</v>
      </c>
      <c r="C527" s="288" t="s">
        <v>1186</v>
      </c>
      <c r="D527" s="287" t="s">
        <v>197</v>
      </c>
      <c r="E527" s="282" t="s">
        <v>7</v>
      </c>
      <c r="F527" s="283">
        <v>1772.01</v>
      </c>
      <c r="G527" s="278">
        <f t="shared" si="63"/>
        <v>354.4</v>
      </c>
      <c r="H527" s="284">
        <f t="shared" si="64"/>
        <v>2126.41</v>
      </c>
      <c r="I527" s="20"/>
      <c r="J527" s="185"/>
    </row>
    <row r="528" spans="2:10" s="21" customFormat="1" ht="31.5" x14ac:dyDescent="0.25">
      <c r="B528" s="280">
        <v>26</v>
      </c>
      <c r="C528" s="288" t="s">
        <v>1187</v>
      </c>
      <c r="D528" s="287" t="s">
        <v>1182</v>
      </c>
      <c r="E528" s="282" t="s">
        <v>7</v>
      </c>
      <c r="F528" s="283">
        <v>425.37</v>
      </c>
      <c r="G528" s="278">
        <f t="shared" si="63"/>
        <v>85.07</v>
      </c>
      <c r="H528" s="284">
        <f t="shared" si="64"/>
        <v>510.44</v>
      </c>
      <c r="I528" s="20"/>
      <c r="J528" s="185"/>
    </row>
    <row r="529" spans="2:10" s="21" customFormat="1" ht="31.5" x14ac:dyDescent="0.25">
      <c r="B529" s="273">
        <v>27</v>
      </c>
      <c r="C529" s="288" t="s">
        <v>1188</v>
      </c>
      <c r="D529" s="287" t="s">
        <v>1182</v>
      </c>
      <c r="E529" s="282" t="s">
        <v>7</v>
      </c>
      <c r="F529" s="283">
        <v>532.58000000000004</v>
      </c>
      <c r="G529" s="278">
        <f t="shared" si="63"/>
        <v>106.52</v>
      </c>
      <c r="H529" s="284">
        <f t="shared" si="64"/>
        <v>639.1</v>
      </c>
      <c r="I529" s="20"/>
      <c r="J529" s="185"/>
    </row>
    <row r="530" spans="2:10" s="21" customFormat="1" x14ac:dyDescent="0.25">
      <c r="B530" s="280">
        <v>28</v>
      </c>
      <c r="C530" s="288" t="s">
        <v>1189</v>
      </c>
      <c r="D530" s="287" t="s">
        <v>197</v>
      </c>
      <c r="E530" s="282" t="s">
        <v>7</v>
      </c>
      <c r="F530" s="283">
        <v>508.42</v>
      </c>
      <c r="G530" s="278">
        <f t="shared" si="63"/>
        <v>101.68</v>
      </c>
      <c r="H530" s="284">
        <f t="shared" si="64"/>
        <v>610.1</v>
      </c>
      <c r="I530" s="20"/>
      <c r="J530" s="185"/>
    </row>
    <row r="531" spans="2:10" s="21" customFormat="1" ht="32.25" thickBot="1" x14ac:dyDescent="0.3">
      <c r="B531" s="273">
        <v>29</v>
      </c>
      <c r="C531" s="289" t="s">
        <v>2954</v>
      </c>
      <c r="D531" s="290" t="s">
        <v>197</v>
      </c>
      <c r="E531" s="291" t="s">
        <v>7</v>
      </c>
      <c r="F531" s="292">
        <v>385.84</v>
      </c>
      <c r="G531" s="293">
        <f t="shared" si="63"/>
        <v>77.17</v>
      </c>
      <c r="H531" s="294">
        <f t="shared" si="64"/>
        <v>463.01</v>
      </c>
      <c r="I531" s="20"/>
      <c r="J531" s="185"/>
    </row>
    <row r="532" spans="2:10" s="21" customFormat="1" ht="16.5" thickBot="1" x14ac:dyDescent="0.3">
      <c r="B532" s="388" t="s">
        <v>2955</v>
      </c>
      <c r="C532" s="397"/>
      <c r="D532" s="397"/>
      <c r="E532" s="397"/>
      <c r="F532" s="397"/>
      <c r="G532" s="397"/>
      <c r="H532" s="398"/>
      <c r="I532" s="20"/>
      <c r="J532" s="185"/>
    </row>
    <row r="533" spans="2:10" s="21" customFormat="1" ht="31.5" x14ac:dyDescent="0.25">
      <c r="B533" s="273">
        <v>30</v>
      </c>
      <c r="C533" s="274" t="s">
        <v>236</v>
      </c>
      <c r="D533" s="295" t="s">
        <v>222</v>
      </c>
      <c r="E533" s="276" t="s">
        <v>7</v>
      </c>
      <c r="F533" s="277">
        <v>965.68311654387753</v>
      </c>
      <c r="G533" s="278">
        <f t="shared" si="63"/>
        <v>193.14</v>
      </c>
      <c r="H533" s="279">
        <f t="shared" si="64"/>
        <v>1158.8231165438774</v>
      </c>
      <c r="I533" s="20"/>
      <c r="J533" s="185"/>
    </row>
    <row r="534" spans="2:10" s="21" customFormat="1" ht="31.5" x14ac:dyDescent="0.25">
      <c r="B534" s="280">
        <v>31</v>
      </c>
      <c r="C534" s="288" t="s">
        <v>237</v>
      </c>
      <c r="D534" s="281" t="s">
        <v>222</v>
      </c>
      <c r="E534" s="282" t="s">
        <v>7</v>
      </c>
      <c r="F534" s="286">
        <v>681.95</v>
      </c>
      <c r="G534" s="278">
        <f t="shared" si="63"/>
        <v>136.38999999999999</v>
      </c>
      <c r="H534" s="284">
        <f t="shared" si="64"/>
        <v>818.34</v>
      </c>
      <c r="I534" s="20"/>
      <c r="J534" s="185"/>
    </row>
    <row r="535" spans="2:10" s="21" customFormat="1" x14ac:dyDescent="0.25">
      <c r="B535" s="273">
        <v>32</v>
      </c>
      <c r="C535" s="288" t="s">
        <v>1190</v>
      </c>
      <c r="D535" s="287" t="s">
        <v>197</v>
      </c>
      <c r="E535" s="282" t="s">
        <v>7</v>
      </c>
      <c r="F535" s="283">
        <v>900.04</v>
      </c>
      <c r="G535" s="278">
        <f t="shared" si="63"/>
        <v>180.01</v>
      </c>
      <c r="H535" s="284">
        <f t="shared" si="64"/>
        <v>1080.05</v>
      </c>
      <c r="I535" s="20"/>
      <c r="J535" s="185"/>
    </row>
    <row r="536" spans="2:10" s="21" customFormat="1" ht="31.5" x14ac:dyDescent="0.25">
      <c r="B536" s="280">
        <v>33</v>
      </c>
      <c r="C536" s="288" t="s">
        <v>1191</v>
      </c>
      <c r="D536" s="287" t="s">
        <v>1182</v>
      </c>
      <c r="E536" s="282" t="s">
        <v>7</v>
      </c>
      <c r="F536" s="283">
        <v>450.39</v>
      </c>
      <c r="G536" s="278">
        <f t="shared" si="63"/>
        <v>90.08</v>
      </c>
      <c r="H536" s="284">
        <f t="shared" si="64"/>
        <v>540.47</v>
      </c>
      <c r="I536" s="20"/>
      <c r="J536" s="185"/>
    </row>
    <row r="537" spans="2:10" s="21" customFormat="1" ht="32.25" thickBot="1" x14ac:dyDescent="0.3">
      <c r="B537" s="273">
        <v>34</v>
      </c>
      <c r="C537" s="289" t="s">
        <v>1192</v>
      </c>
      <c r="D537" s="290" t="s">
        <v>1182</v>
      </c>
      <c r="E537" s="291" t="s">
        <v>7</v>
      </c>
      <c r="F537" s="292">
        <v>497.64</v>
      </c>
      <c r="G537" s="293">
        <f t="shared" si="63"/>
        <v>99.53</v>
      </c>
      <c r="H537" s="294">
        <f t="shared" si="64"/>
        <v>597.16999999999996</v>
      </c>
      <c r="I537" s="20"/>
      <c r="J537" s="185"/>
    </row>
    <row r="538" spans="2:10" s="21" customFormat="1" ht="16.5" thickBot="1" x14ac:dyDescent="0.3">
      <c r="B538" s="388" t="s">
        <v>2956</v>
      </c>
      <c r="C538" s="397"/>
      <c r="D538" s="397"/>
      <c r="E538" s="397"/>
      <c r="F538" s="397"/>
      <c r="G538" s="397"/>
      <c r="H538" s="398"/>
      <c r="I538" s="20"/>
      <c r="J538" s="185"/>
    </row>
    <row r="539" spans="2:10" s="21" customFormat="1" ht="31.5" x14ac:dyDescent="0.25">
      <c r="B539" s="273">
        <v>35</v>
      </c>
      <c r="C539" s="275" t="s">
        <v>1198</v>
      </c>
      <c r="D539" s="295" t="s">
        <v>222</v>
      </c>
      <c r="E539" s="276" t="s">
        <v>7</v>
      </c>
      <c r="F539" s="277">
        <v>574.03464006804097</v>
      </c>
      <c r="G539" s="278">
        <f t="shared" si="63"/>
        <v>114.81</v>
      </c>
      <c r="H539" s="279">
        <f t="shared" si="64"/>
        <v>688.84464006804092</v>
      </c>
      <c r="I539" s="20"/>
      <c r="J539" s="185"/>
    </row>
    <row r="540" spans="2:10" s="21" customFormat="1" ht="31.5" x14ac:dyDescent="0.25">
      <c r="B540" s="280">
        <v>36</v>
      </c>
      <c r="C540" s="288" t="s">
        <v>1199</v>
      </c>
      <c r="D540" s="287" t="s">
        <v>197</v>
      </c>
      <c r="E540" s="282" t="s">
        <v>7</v>
      </c>
      <c r="F540" s="283">
        <v>475.84</v>
      </c>
      <c r="G540" s="278">
        <f t="shared" si="63"/>
        <v>95.17</v>
      </c>
      <c r="H540" s="284">
        <f t="shared" si="64"/>
        <v>571.01</v>
      </c>
      <c r="I540" s="20"/>
      <c r="J540" s="185"/>
    </row>
    <row r="541" spans="2:10" s="21" customFormat="1" x14ac:dyDescent="0.25">
      <c r="B541" s="273">
        <v>37</v>
      </c>
      <c r="C541" s="287" t="s">
        <v>241</v>
      </c>
      <c r="D541" s="281" t="s">
        <v>222</v>
      </c>
      <c r="E541" s="282" t="s">
        <v>7</v>
      </c>
      <c r="F541" s="286">
        <v>749.26</v>
      </c>
      <c r="G541" s="278">
        <f t="shared" si="63"/>
        <v>149.85</v>
      </c>
      <c r="H541" s="284">
        <f t="shared" si="64"/>
        <v>899.11</v>
      </c>
      <c r="I541" s="20"/>
      <c r="J541" s="185"/>
    </row>
    <row r="542" spans="2:10" s="21" customFormat="1" ht="31.5" x14ac:dyDescent="0.25">
      <c r="B542" s="280">
        <v>38</v>
      </c>
      <c r="C542" s="281" t="s">
        <v>242</v>
      </c>
      <c r="D542" s="281" t="s">
        <v>222</v>
      </c>
      <c r="E542" s="282" t="s">
        <v>7</v>
      </c>
      <c r="F542" s="283">
        <v>466.07</v>
      </c>
      <c r="G542" s="278">
        <f t="shared" si="63"/>
        <v>93.21</v>
      </c>
      <c r="H542" s="284">
        <f t="shared" si="64"/>
        <v>559.28</v>
      </c>
      <c r="I542" s="20"/>
      <c r="J542" s="185"/>
    </row>
    <row r="543" spans="2:10" s="21" customFormat="1" x14ac:dyDescent="0.25">
      <c r="B543" s="273">
        <v>39</v>
      </c>
      <c r="C543" s="281" t="s">
        <v>2957</v>
      </c>
      <c r="D543" s="281" t="s">
        <v>222</v>
      </c>
      <c r="E543" s="282" t="s">
        <v>7</v>
      </c>
      <c r="F543" s="283">
        <v>222.94</v>
      </c>
      <c r="G543" s="278">
        <f t="shared" si="63"/>
        <v>44.59</v>
      </c>
      <c r="H543" s="284">
        <f t="shared" si="64"/>
        <v>267.52999999999997</v>
      </c>
      <c r="I543" s="20"/>
      <c r="J543" s="185"/>
    </row>
    <row r="544" spans="2:10" s="21" customFormat="1" x14ac:dyDescent="0.25">
      <c r="B544" s="280">
        <v>40</v>
      </c>
      <c r="C544" s="281" t="s">
        <v>2958</v>
      </c>
      <c r="D544" s="281" t="s">
        <v>222</v>
      </c>
      <c r="E544" s="282" t="s">
        <v>7</v>
      </c>
      <c r="F544" s="283">
        <v>311.86</v>
      </c>
      <c r="G544" s="278">
        <f t="shared" si="63"/>
        <v>62.37</v>
      </c>
      <c r="H544" s="284">
        <f t="shared" si="64"/>
        <v>374.23</v>
      </c>
      <c r="I544" s="20"/>
      <c r="J544" s="185"/>
    </row>
    <row r="545" spans="2:10" s="21" customFormat="1" x14ac:dyDescent="0.25">
      <c r="B545" s="273">
        <v>41</v>
      </c>
      <c r="C545" s="281" t="s">
        <v>243</v>
      </c>
      <c r="D545" s="281" t="s">
        <v>222</v>
      </c>
      <c r="E545" s="282" t="s">
        <v>7</v>
      </c>
      <c r="F545" s="283">
        <v>540.85</v>
      </c>
      <c r="G545" s="278">
        <f t="shared" si="63"/>
        <v>108.17</v>
      </c>
      <c r="H545" s="284">
        <f t="shared" si="64"/>
        <v>649.02</v>
      </c>
      <c r="I545" s="20"/>
      <c r="J545" s="185"/>
    </row>
    <row r="546" spans="2:10" s="21" customFormat="1" x14ac:dyDescent="0.25">
      <c r="B546" s="280">
        <v>42</v>
      </c>
      <c r="C546" s="288" t="s">
        <v>1200</v>
      </c>
      <c r="D546" s="281" t="s">
        <v>222</v>
      </c>
      <c r="E546" s="282" t="s">
        <v>7</v>
      </c>
      <c r="F546" s="286">
        <v>188.36</v>
      </c>
      <c r="G546" s="278">
        <f t="shared" si="63"/>
        <v>37.67</v>
      </c>
      <c r="H546" s="284">
        <f t="shared" si="64"/>
        <v>226.03000000000003</v>
      </c>
      <c r="I546" s="20"/>
      <c r="J546" s="185"/>
    </row>
    <row r="547" spans="2:10" s="21" customFormat="1" x14ac:dyDescent="0.25">
      <c r="B547" s="273">
        <v>43</v>
      </c>
      <c r="C547" s="288" t="s">
        <v>939</v>
      </c>
      <c r="D547" s="287" t="s">
        <v>197</v>
      </c>
      <c r="E547" s="282" t="s">
        <v>7</v>
      </c>
      <c r="F547" s="283">
        <v>379.65</v>
      </c>
      <c r="G547" s="278">
        <f t="shared" si="63"/>
        <v>75.930000000000007</v>
      </c>
      <c r="H547" s="284">
        <f t="shared" si="64"/>
        <v>455.58</v>
      </c>
      <c r="I547" s="20"/>
      <c r="J547" s="185"/>
    </row>
    <row r="548" spans="2:10" s="21" customFormat="1" x14ac:dyDescent="0.25">
      <c r="B548" s="280">
        <v>44</v>
      </c>
      <c r="C548" s="288" t="s">
        <v>940</v>
      </c>
      <c r="D548" s="287" t="s">
        <v>197</v>
      </c>
      <c r="E548" s="282" t="s">
        <v>7</v>
      </c>
      <c r="F548" s="283">
        <v>264.95</v>
      </c>
      <c r="G548" s="278">
        <f t="shared" si="63"/>
        <v>52.99</v>
      </c>
      <c r="H548" s="284">
        <f t="shared" si="64"/>
        <v>317.94</v>
      </c>
      <c r="I548" s="20"/>
      <c r="J548" s="185"/>
    </row>
    <row r="549" spans="2:10" s="21" customFormat="1" x14ac:dyDescent="0.25">
      <c r="B549" s="273">
        <v>45</v>
      </c>
      <c r="C549" s="288" t="s">
        <v>941</v>
      </c>
      <c r="D549" s="287" t="s">
        <v>197</v>
      </c>
      <c r="E549" s="282" t="s">
        <v>7</v>
      </c>
      <c r="F549" s="283">
        <v>322.95999999999998</v>
      </c>
      <c r="G549" s="278">
        <f t="shared" si="63"/>
        <v>64.59</v>
      </c>
      <c r="H549" s="284">
        <f t="shared" si="64"/>
        <v>387.54999999999995</v>
      </c>
      <c r="I549" s="20"/>
      <c r="J549" s="185"/>
    </row>
    <row r="550" spans="2:10" s="21" customFormat="1" x14ac:dyDescent="0.25">
      <c r="B550" s="280">
        <v>46</v>
      </c>
      <c r="C550" s="288" t="s">
        <v>1201</v>
      </c>
      <c r="D550" s="287" t="s">
        <v>197</v>
      </c>
      <c r="E550" s="282" t="s">
        <v>7</v>
      </c>
      <c r="F550" s="283">
        <v>686.97</v>
      </c>
      <c r="G550" s="278">
        <f t="shared" si="63"/>
        <v>137.38999999999999</v>
      </c>
      <c r="H550" s="284">
        <f t="shared" si="64"/>
        <v>824.36</v>
      </c>
      <c r="I550" s="20"/>
      <c r="J550" s="185"/>
    </row>
    <row r="551" spans="2:10" s="21" customFormat="1" x14ac:dyDescent="0.25">
      <c r="B551" s="273">
        <v>47</v>
      </c>
      <c r="C551" s="288" t="s">
        <v>2959</v>
      </c>
      <c r="D551" s="287" t="s">
        <v>197</v>
      </c>
      <c r="E551" s="282" t="s">
        <v>7</v>
      </c>
      <c r="F551" s="283">
        <v>194.44</v>
      </c>
      <c r="G551" s="278">
        <f t="shared" si="63"/>
        <v>38.89</v>
      </c>
      <c r="H551" s="284">
        <f t="shared" si="64"/>
        <v>233.32999999999998</v>
      </c>
      <c r="I551" s="20"/>
      <c r="J551" s="185"/>
    </row>
    <row r="552" spans="2:10" s="21" customFormat="1" ht="16.5" thickBot="1" x14ac:dyDescent="0.3">
      <c r="B552" s="280">
        <v>48</v>
      </c>
      <c r="C552" s="289" t="s">
        <v>2960</v>
      </c>
      <c r="D552" s="290" t="s">
        <v>197</v>
      </c>
      <c r="E552" s="291" t="s">
        <v>7</v>
      </c>
      <c r="F552" s="292">
        <v>1030.55</v>
      </c>
      <c r="G552" s="293">
        <f t="shared" si="63"/>
        <v>206.11</v>
      </c>
      <c r="H552" s="294">
        <f t="shared" si="64"/>
        <v>1236.6599999999999</v>
      </c>
      <c r="I552" s="20"/>
      <c r="J552" s="185"/>
    </row>
    <row r="553" spans="2:10" s="21" customFormat="1" ht="16.5" thickBot="1" x14ac:dyDescent="0.3">
      <c r="B553" s="388" t="s">
        <v>2961</v>
      </c>
      <c r="C553" s="389"/>
      <c r="D553" s="389"/>
      <c r="E553" s="389"/>
      <c r="F553" s="389"/>
      <c r="G553" s="389"/>
      <c r="H553" s="390"/>
      <c r="I553" s="20"/>
      <c r="J553" s="185"/>
    </row>
    <row r="554" spans="2:10" s="21" customFormat="1" x14ac:dyDescent="0.25">
      <c r="B554" s="273">
        <v>49</v>
      </c>
      <c r="C554" s="295" t="s">
        <v>198</v>
      </c>
      <c r="D554" s="295" t="s">
        <v>197</v>
      </c>
      <c r="E554" s="276" t="s">
        <v>7</v>
      </c>
      <c r="F554" s="296">
        <v>730.29</v>
      </c>
      <c r="G554" s="278">
        <f t="shared" si="63"/>
        <v>146.06</v>
      </c>
      <c r="H554" s="279">
        <f t="shared" si="64"/>
        <v>876.34999999999991</v>
      </c>
      <c r="I554" s="20"/>
      <c r="J554" s="185"/>
    </row>
    <row r="555" spans="2:10" s="21" customFormat="1" ht="31.5" x14ac:dyDescent="0.25">
      <c r="B555" s="280">
        <v>50</v>
      </c>
      <c r="C555" s="281" t="s">
        <v>199</v>
      </c>
      <c r="D555" s="281" t="s">
        <v>197</v>
      </c>
      <c r="E555" s="282" t="s">
        <v>7</v>
      </c>
      <c r="F555" s="283">
        <v>1426.63</v>
      </c>
      <c r="G555" s="278">
        <f t="shared" si="63"/>
        <v>285.33</v>
      </c>
      <c r="H555" s="284">
        <f t="shared" si="64"/>
        <v>1711.96</v>
      </c>
      <c r="I555" s="20"/>
      <c r="J555" s="185"/>
    </row>
    <row r="556" spans="2:10" s="21" customFormat="1" ht="31.5" x14ac:dyDescent="0.25">
      <c r="B556" s="273">
        <v>51</v>
      </c>
      <c r="C556" s="281" t="s">
        <v>200</v>
      </c>
      <c r="D556" s="281" t="s">
        <v>197</v>
      </c>
      <c r="E556" s="282" t="s">
        <v>7</v>
      </c>
      <c r="F556" s="286">
        <v>363.64</v>
      </c>
      <c r="G556" s="278">
        <f t="shared" si="63"/>
        <v>72.73</v>
      </c>
      <c r="H556" s="284">
        <f t="shared" si="64"/>
        <v>436.37</v>
      </c>
      <c r="I556" s="20"/>
      <c r="J556" s="185"/>
    </row>
    <row r="557" spans="2:10" s="21" customFormat="1" x14ac:dyDescent="0.25">
      <c r="B557" s="280">
        <v>52</v>
      </c>
      <c r="C557" s="281" t="s">
        <v>202</v>
      </c>
      <c r="D557" s="281" t="s">
        <v>197</v>
      </c>
      <c r="E557" s="282" t="s">
        <v>7</v>
      </c>
      <c r="F557" s="286">
        <v>371.47</v>
      </c>
      <c r="G557" s="278">
        <f t="shared" si="63"/>
        <v>74.290000000000006</v>
      </c>
      <c r="H557" s="284">
        <f t="shared" si="64"/>
        <v>445.76000000000005</v>
      </c>
      <c r="I557" s="20"/>
      <c r="J557" s="185"/>
    </row>
    <row r="558" spans="2:10" s="21" customFormat="1" ht="31.5" x14ac:dyDescent="0.25">
      <c r="B558" s="273">
        <v>53</v>
      </c>
      <c r="C558" s="288" t="s">
        <v>1202</v>
      </c>
      <c r="D558" s="287" t="s">
        <v>197</v>
      </c>
      <c r="E558" s="282" t="s">
        <v>7</v>
      </c>
      <c r="F558" s="283">
        <v>615.21</v>
      </c>
      <c r="G558" s="278">
        <f t="shared" si="63"/>
        <v>123.04</v>
      </c>
      <c r="H558" s="284">
        <f t="shared" si="64"/>
        <v>738.25</v>
      </c>
      <c r="I558" s="20"/>
      <c r="J558" s="185"/>
    </row>
    <row r="559" spans="2:10" s="21" customFormat="1" ht="47.25" x14ac:dyDescent="0.25">
      <c r="B559" s="280">
        <v>54</v>
      </c>
      <c r="C559" s="288" t="s">
        <v>1203</v>
      </c>
      <c r="D559" s="287" t="s">
        <v>197</v>
      </c>
      <c r="E559" s="282" t="s">
        <v>7</v>
      </c>
      <c r="F559" s="283">
        <v>942.76</v>
      </c>
      <c r="G559" s="278">
        <f t="shared" si="63"/>
        <v>188.55</v>
      </c>
      <c r="H559" s="284">
        <f t="shared" si="64"/>
        <v>1131.31</v>
      </c>
      <c r="I559" s="20"/>
      <c r="J559" s="185"/>
    </row>
    <row r="560" spans="2:10" s="21" customFormat="1" x14ac:dyDescent="0.25">
      <c r="B560" s="273">
        <v>55</v>
      </c>
      <c r="C560" s="281" t="s">
        <v>196</v>
      </c>
      <c r="D560" s="281" t="s">
        <v>197</v>
      </c>
      <c r="E560" s="282" t="s">
        <v>7</v>
      </c>
      <c r="F560" s="283">
        <v>426.55</v>
      </c>
      <c r="G560" s="278">
        <f t="shared" si="63"/>
        <v>85.31</v>
      </c>
      <c r="H560" s="284">
        <f t="shared" si="64"/>
        <v>511.86</v>
      </c>
      <c r="I560" s="20"/>
      <c r="J560" s="185"/>
    </row>
    <row r="561" spans="2:10" s="21" customFormat="1" x14ac:dyDescent="0.25">
      <c r="B561" s="280">
        <v>56</v>
      </c>
      <c r="C561" s="281" t="s">
        <v>203</v>
      </c>
      <c r="D561" s="281" t="s">
        <v>197</v>
      </c>
      <c r="E561" s="282" t="s">
        <v>7</v>
      </c>
      <c r="F561" s="283">
        <v>948.38</v>
      </c>
      <c r="G561" s="278">
        <f t="shared" si="63"/>
        <v>189.68</v>
      </c>
      <c r="H561" s="284">
        <f t="shared" si="64"/>
        <v>1138.06</v>
      </c>
      <c r="I561" s="20"/>
      <c r="J561" s="185"/>
    </row>
    <row r="562" spans="2:10" s="21" customFormat="1" x14ac:dyDescent="0.25">
      <c r="B562" s="273">
        <v>57</v>
      </c>
      <c r="C562" s="281" t="s">
        <v>204</v>
      </c>
      <c r="D562" s="281" t="s">
        <v>197</v>
      </c>
      <c r="E562" s="282" t="s">
        <v>7</v>
      </c>
      <c r="F562" s="283">
        <v>337.65</v>
      </c>
      <c r="G562" s="278">
        <f t="shared" si="63"/>
        <v>67.53</v>
      </c>
      <c r="H562" s="284">
        <f t="shared" si="64"/>
        <v>405.17999999999995</v>
      </c>
      <c r="I562" s="20"/>
      <c r="J562" s="185"/>
    </row>
    <row r="563" spans="2:10" s="21" customFormat="1" ht="31.5" x14ac:dyDescent="0.25">
      <c r="B563" s="280">
        <v>58</v>
      </c>
      <c r="C563" s="281" t="s">
        <v>205</v>
      </c>
      <c r="D563" s="281" t="s">
        <v>197</v>
      </c>
      <c r="E563" s="282" t="s">
        <v>7</v>
      </c>
      <c r="F563" s="283">
        <v>459.25</v>
      </c>
      <c r="G563" s="278">
        <f t="shared" si="63"/>
        <v>91.85</v>
      </c>
      <c r="H563" s="284">
        <f t="shared" si="64"/>
        <v>551.1</v>
      </c>
      <c r="I563" s="20"/>
      <c r="J563" s="185"/>
    </row>
    <row r="564" spans="2:10" s="21" customFormat="1" x14ac:dyDescent="0.25">
      <c r="B564" s="273">
        <v>59</v>
      </c>
      <c r="C564" s="281" t="s">
        <v>206</v>
      </c>
      <c r="D564" s="281" t="s">
        <v>197</v>
      </c>
      <c r="E564" s="282" t="s">
        <v>7</v>
      </c>
      <c r="F564" s="283">
        <v>692.62</v>
      </c>
      <c r="G564" s="278">
        <f t="shared" si="63"/>
        <v>138.52000000000001</v>
      </c>
      <c r="H564" s="284">
        <f t="shared" si="64"/>
        <v>831.14</v>
      </c>
      <c r="I564" s="20"/>
      <c r="J564" s="185"/>
    </row>
    <row r="565" spans="2:10" s="21" customFormat="1" x14ac:dyDescent="0.25">
      <c r="B565" s="280">
        <v>60</v>
      </c>
      <c r="C565" s="281" t="s">
        <v>209</v>
      </c>
      <c r="D565" s="281" t="s">
        <v>197</v>
      </c>
      <c r="E565" s="282" t="s">
        <v>7</v>
      </c>
      <c r="F565" s="283">
        <v>569.32000000000005</v>
      </c>
      <c r="G565" s="278">
        <f t="shared" si="63"/>
        <v>113.86</v>
      </c>
      <c r="H565" s="284">
        <f t="shared" si="64"/>
        <v>683.18000000000006</v>
      </c>
      <c r="I565" s="20"/>
      <c r="J565" s="185"/>
    </row>
    <row r="566" spans="2:10" s="21" customFormat="1" x14ac:dyDescent="0.25">
      <c r="B566" s="273">
        <v>61</v>
      </c>
      <c r="C566" s="281" t="s">
        <v>210</v>
      </c>
      <c r="D566" s="281" t="s">
        <v>197</v>
      </c>
      <c r="E566" s="282" t="s">
        <v>7</v>
      </c>
      <c r="F566" s="283">
        <v>551.67999999999995</v>
      </c>
      <c r="G566" s="278">
        <f t="shared" si="63"/>
        <v>110.34</v>
      </c>
      <c r="H566" s="284">
        <f t="shared" si="64"/>
        <v>662.02</v>
      </c>
      <c r="I566" s="20"/>
      <c r="J566" s="185"/>
    </row>
    <row r="567" spans="2:10" s="21" customFormat="1" ht="63" x14ac:dyDescent="0.25">
      <c r="B567" s="280">
        <v>62</v>
      </c>
      <c r="C567" s="281" t="s">
        <v>2962</v>
      </c>
      <c r="D567" s="281" t="s">
        <v>197</v>
      </c>
      <c r="E567" s="282" t="s">
        <v>7</v>
      </c>
      <c r="F567" s="283">
        <v>545.38</v>
      </c>
      <c r="G567" s="278">
        <f t="shared" si="63"/>
        <v>109.08</v>
      </c>
      <c r="H567" s="284">
        <f t="shared" si="64"/>
        <v>654.46</v>
      </c>
      <c r="I567" s="20"/>
      <c r="J567" s="185"/>
    </row>
    <row r="568" spans="2:10" s="21" customFormat="1" ht="31.5" x14ac:dyDescent="0.25">
      <c r="B568" s="273">
        <v>63</v>
      </c>
      <c r="C568" s="281" t="s">
        <v>2963</v>
      </c>
      <c r="D568" s="281" t="s">
        <v>2964</v>
      </c>
      <c r="E568" s="282" t="s">
        <v>7</v>
      </c>
      <c r="F568" s="283">
        <v>941</v>
      </c>
      <c r="G568" s="278">
        <f t="shared" si="63"/>
        <v>188.2</v>
      </c>
      <c r="H568" s="284">
        <f t="shared" si="64"/>
        <v>1129.2</v>
      </c>
      <c r="I568" s="20"/>
      <c r="J568" s="185"/>
    </row>
    <row r="569" spans="2:10" s="21" customFormat="1" ht="47.25" x14ac:dyDescent="0.25">
      <c r="B569" s="280">
        <v>64</v>
      </c>
      <c r="C569" s="281" t="s">
        <v>2965</v>
      </c>
      <c r="D569" s="281" t="s">
        <v>2966</v>
      </c>
      <c r="E569" s="282" t="s">
        <v>7</v>
      </c>
      <c r="F569" s="283">
        <v>574.26</v>
      </c>
      <c r="G569" s="278">
        <f t="shared" si="63"/>
        <v>114.85</v>
      </c>
      <c r="H569" s="284">
        <f t="shared" si="64"/>
        <v>689.11</v>
      </c>
      <c r="I569" s="20"/>
      <c r="J569" s="185"/>
    </row>
    <row r="570" spans="2:10" s="21" customFormat="1" ht="47.25" x14ac:dyDescent="0.25">
      <c r="B570" s="273">
        <v>65</v>
      </c>
      <c r="C570" s="281" t="s">
        <v>2967</v>
      </c>
      <c r="D570" s="281" t="s">
        <v>197</v>
      </c>
      <c r="E570" s="282" t="s">
        <v>7</v>
      </c>
      <c r="F570" s="283">
        <v>642.30999999999995</v>
      </c>
      <c r="G570" s="278">
        <f t="shared" si="63"/>
        <v>128.46</v>
      </c>
      <c r="H570" s="284">
        <f t="shared" si="64"/>
        <v>770.77</v>
      </c>
      <c r="I570" s="20"/>
      <c r="J570" s="185"/>
    </row>
    <row r="571" spans="2:10" s="21" customFormat="1" ht="31.5" x14ac:dyDescent="0.25">
      <c r="B571" s="280">
        <v>66</v>
      </c>
      <c r="C571" s="281" t="s">
        <v>2968</v>
      </c>
      <c r="D571" s="281" t="s">
        <v>197</v>
      </c>
      <c r="E571" s="282" t="s">
        <v>7</v>
      </c>
      <c r="F571" s="283">
        <v>433.61</v>
      </c>
      <c r="G571" s="278">
        <f t="shared" si="63"/>
        <v>86.72</v>
      </c>
      <c r="H571" s="284">
        <f t="shared" si="64"/>
        <v>520.33000000000004</v>
      </c>
      <c r="I571" s="20"/>
      <c r="J571" s="185"/>
    </row>
    <row r="572" spans="2:10" s="21" customFormat="1" ht="31.5" x14ac:dyDescent="0.25">
      <c r="B572" s="273">
        <v>67</v>
      </c>
      <c r="C572" s="281" t="s">
        <v>2969</v>
      </c>
      <c r="D572" s="281" t="s">
        <v>197</v>
      </c>
      <c r="E572" s="282" t="s">
        <v>7</v>
      </c>
      <c r="F572" s="283">
        <v>476.48</v>
      </c>
      <c r="G572" s="278">
        <f t="shared" si="63"/>
        <v>95.3</v>
      </c>
      <c r="H572" s="284">
        <f t="shared" si="64"/>
        <v>571.78</v>
      </c>
      <c r="I572" s="20"/>
      <c r="J572" s="185"/>
    </row>
    <row r="573" spans="2:10" s="21" customFormat="1" x14ac:dyDescent="0.25">
      <c r="B573" s="280">
        <v>68</v>
      </c>
      <c r="C573" s="281" t="s">
        <v>216</v>
      </c>
      <c r="D573" s="281" t="s">
        <v>197</v>
      </c>
      <c r="E573" s="282" t="s">
        <v>7</v>
      </c>
      <c r="F573" s="283">
        <v>421.16</v>
      </c>
      <c r="G573" s="278">
        <f t="shared" si="63"/>
        <v>84.23</v>
      </c>
      <c r="H573" s="284">
        <f t="shared" si="64"/>
        <v>505.39000000000004</v>
      </c>
      <c r="I573" s="20"/>
      <c r="J573" s="185"/>
    </row>
    <row r="574" spans="2:10" s="21" customFormat="1" ht="31.5" x14ac:dyDescent="0.25">
      <c r="B574" s="273">
        <v>69</v>
      </c>
      <c r="C574" s="281" t="s">
        <v>217</v>
      </c>
      <c r="D574" s="281" t="s">
        <v>197</v>
      </c>
      <c r="E574" s="282" t="s">
        <v>7</v>
      </c>
      <c r="F574" s="283">
        <v>357.02</v>
      </c>
      <c r="G574" s="278">
        <f t="shared" si="63"/>
        <v>71.400000000000006</v>
      </c>
      <c r="H574" s="284">
        <f t="shared" si="64"/>
        <v>428.41999999999996</v>
      </c>
      <c r="I574" s="20"/>
      <c r="J574" s="185"/>
    </row>
    <row r="575" spans="2:10" s="21" customFormat="1" ht="31.5" x14ac:dyDescent="0.25">
      <c r="B575" s="280">
        <v>70</v>
      </c>
      <c r="C575" s="288" t="s">
        <v>1204</v>
      </c>
      <c r="D575" s="287" t="s">
        <v>197</v>
      </c>
      <c r="E575" s="282" t="s">
        <v>7</v>
      </c>
      <c r="F575" s="283">
        <v>664.62</v>
      </c>
      <c r="G575" s="278">
        <f t="shared" si="63"/>
        <v>132.91999999999999</v>
      </c>
      <c r="H575" s="284">
        <f t="shared" si="64"/>
        <v>797.54</v>
      </c>
      <c r="I575" s="20"/>
      <c r="J575" s="185"/>
    </row>
    <row r="576" spans="2:10" s="21" customFormat="1" x14ac:dyDescent="0.25">
      <c r="B576" s="273">
        <v>71</v>
      </c>
      <c r="C576" s="288" t="s">
        <v>1205</v>
      </c>
      <c r="D576" s="287" t="s">
        <v>197</v>
      </c>
      <c r="E576" s="282" t="s">
        <v>7</v>
      </c>
      <c r="F576" s="283">
        <v>828.01</v>
      </c>
      <c r="G576" s="278">
        <f t="shared" ref="G576:G645" si="65">ROUND(F576*0.2,2)</f>
        <v>165.6</v>
      </c>
      <c r="H576" s="284">
        <f t="shared" si="64"/>
        <v>993.61</v>
      </c>
      <c r="I576" s="20"/>
      <c r="J576" s="185"/>
    </row>
    <row r="577" spans="2:10" s="21" customFormat="1" x14ac:dyDescent="0.25">
      <c r="B577" s="280">
        <v>72</v>
      </c>
      <c r="C577" s="281" t="s">
        <v>1287</v>
      </c>
      <c r="D577" s="281" t="s">
        <v>197</v>
      </c>
      <c r="E577" s="282" t="s">
        <v>7</v>
      </c>
      <c r="F577" s="283">
        <v>684.3</v>
      </c>
      <c r="G577" s="278">
        <f t="shared" si="65"/>
        <v>136.86000000000001</v>
      </c>
      <c r="H577" s="284">
        <f t="shared" ref="H577:H645" si="66">G577+F577</f>
        <v>821.16</v>
      </c>
      <c r="I577" s="20"/>
      <c r="J577" s="185"/>
    </row>
    <row r="578" spans="2:10" s="21" customFormat="1" x14ac:dyDescent="0.25">
      <c r="B578" s="273">
        <v>73</v>
      </c>
      <c r="C578" s="281" t="s">
        <v>1288</v>
      </c>
      <c r="D578" s="281" t="s">
        <v>197</v>
      </c>
      <c r="E578" s="282" t="s">
        <v>7</v>
      </c>
      <c r="F578" s="283">
        <v>1580.46</v>
      </c>
      <c r="G578" s="278">
        <f t="shared" si="65"/>
        <v>316.08999999999997</v>
      </c>
      <c r="H578" s="284">
        <f t="shared" si="66"/>
        <v>1896.55</v>
      </c>
      <c r="I578" s="20"/>
      <c r="J578" s="185"/>
    </row>
    <row r="579" spans="2:10" s="21" customFormat="1" x14ac:dyDescent="0.25">
      <c r="B579" s="280">
        <v>74</v>
      </c>
      <c r="C579" s="281" t="s">
        <v>1289</v>
      </c>
      <c r="D579" s="281" t="s">
        <v>197</v>
      </c>
      <c r="E579" s="282" t="s">
        <v>7</v>
      </c>
      <c r="F579" s="283">
        <v>1633.59</v>
      </c>
      <c r="G579" s="278">
        <f t="shared" si="65"/>
        <v>326.72000000000003</v>
      </c>
      <c r="H579" s="284">
        <f t="shared" si="66"/>
        <v>1960.31</v>
      </c>
      <c r="I579" s="20"/>
      <c r="J579" s="185"/>
    </row>
    <row r="580" spans="2:10" s="21" customFormat="1" x14ac:dyDescent="0.25">
      <c r="B580" s="273">
        <v>75</v>
      </c>
      <c r="C580" s="297" t="s">
        <v>207</v>
      </c>
      <c r="D580" s="297" t="s">
        <v>1291</v>
      </c>
      <c r="E580" s="291" t="s">
        <v>7</v>
      </c>
      <c r="F580" s="292">
        <v>155.04</v>
      </c>
      <c r="G580" s="293">
        <f t="shared" si="65"/>
        <v>31.01</v>
      </c>
      <c r="H580" s="294">
        <f t="shared" si="66"/>
        <v>186.04999999999998</v>
      </c>
      <c r="I580" s="20"/>
      <c r="J580" s="185"/>
    </row>
    <row r="581" spans="2:10" s="21" customFormat="1" ht="32.25" thickBot="1" x14ac:dyDescent="0.3">
      <c r="B581" s="280">
        <v>76</v>
      </c>
      <c r="C581" s="289" t="s">
        <v>2970</v>
      </c>
      <c r="D581" s="298" t="s">
        <v>188</v>
      </c>
      <c r="E581" s="291" t="s">
        <v>7</v>
      </c>
      <c r="F581" s="299">
        <v>407.47</v>
      </c>
      <c r="G581" s="300">
        <f t="shared" si="65"/>
        <v>81.489999999999995</v>
      </c>
      <c r="H581" s="301">
        <f t="shared" si="66"/>
        <v>488.96000000000004</v>
      </c>
      <c r="I581" s="20"/>
      <c r="J581" s="185"/>
    </row>
    <row r="582" spans="2:10" s="21" customFormat="1" ht="16.5" thickBot="1" x14ac:dyDescent="0.3">
      <c r="B582" s="388" t="s">
        <v>2971</v>
      </c>
      <c r="C582" s="389"/>
      <c r="D582" s="389"/>
      <c r="E582" s="389"/>
      <c r="F582" s="389"/>
      <c r="G582" s="389"/>
      <c r="H582" s="390"/>
      <c r="I582" s="20"/>
      <c r="J582" s="185"/>
    </row>
    <row r="583" spans="2:10" s="21" customFormat="1" x14ac:dyDescent="0.25">
      <c r="B583" s="273">
        <v>77</v>
      </c>
      <c r="C583" s="302" t="s">
        <v>1208</v>
      </c>
      <c r="D583" s="275" t="s">
        <v>197</v>
      </c>
      <c r="E583" s="276" t="s">
        <v>7</v>
      </c>
      <c r="F583" s="296">
        <v>550.47</v>
      </c>
      <c r="G583" s="278">
        <f t="shared" si="65"/>
        <v>110.09</v>
      </c>
      <c r="H583" s="279">
        <f t="shared" si="66"/>
        <v>660.56000000000006</v>
      </c>
      <c r="I583" s="20"/>
      <c r="J583" s="185"/>
    </row>
    <row r="584" spans="2:10" s="21" customFormat="1" ht="31.5" x14ac:dyDescent="0.25">
      <c r="B584" s="280">
        <v>78</v>
      </c>
      <c r="C584" s="288" t="s">
        <v>1209</v>
      </c>
      <c r="D584" s="287" t="s">
        <v>197</v>
      </c>
      <c r="E584" s="282" t="s">
        <v>7</v>
      </c>
      <c r="F584" s="283">
        <v>781.92</v>
      </c>
      <c r="G584" s="278">
        <f t="shared" si="65"/>
        <v>156.38</v>
      </c>
      <c r="H584" s="284">
        <f t="shared" si="66"/>
        <v>938.3</v>
      </c>
      <c r="I584" s="20"/>
      <c r="J584" s="185"/>
    </row>
    <row r="585" spans="2:10" s="21" customFormat="1" x14ac:dyDescent="0.25">
      <c r="B585" s="273">
        <v>79</v>
      </c>
      <c r="C585" s="288" t="s">
        <v>1210</v>
      </c>
      <c r="D585" s="287" t="s">
        <v>197</v>
      </c>
      <c r="E585" s="282" t="s">
        <v>7</v>
      </c>
      <c r="F585" s="283">
        <v>746.7</v>
      </c>
      <c r="G585" s="278">
        <f t="shared" si="65"/>
        <v>149.34</v>
      </c>
      <c r="H585" s="284">
        <f t="shared" si="66"/>
        <v>896.04000000000008</v>
      </c>
      <c r="I585" s="20"/>
      <c r="J585" s="185"/>
    </row>
    <row r="586" spans="2:10" s="21" customFormat="1" ht="31.5" x14ac:dyDescent="0.25">
      <c r="B586" s="280">
        <v>80</v>
      </c>
      <c r="C586" s="288" t="s">
        <v>1211</v>
      </c>
      <c r="D586" s="287" t="s">
        <v>197</v>
      </c>
      <c r="E586" s="282" t="s">
        <v>7</v>
      </c>
      <c r="F586" s="283">
        <v>748.06</v>
      </c>
      <c r="G586" s="278">
        <f t="shared" si="65"/>
        <v>149.61000000000001</v>
      </c>
      <c r="H586" s="284">
        <f t="shared" si="66"/>
        <v>897.67</v>
      </c>
      <c r="I586" s="20"/>
      <c r="J586" s="185"/>
    </row>
    <row r="587" spans="2:10" s="21" customFormat="1" ht="31.5" x14ac:dyDescent="0.25">
      <c r="B587" s="273">
        <v>81</v>
      </c>
      <c r="C587" s="288" t="s">
        <v>1212</v>
      </c>
      <c r="D587" s="287" t="s">
        <v>197</v>
      </c>
      <c r="E587" s="282" t="s">
        <v>7</v>
      </c>
      <c r="F587" s="283">
        <v>709.34</v>
      </c>
      <c r="G587" s="278">
        <f t="shared" si="65"/>
        <v>141.87</v>
      </c>
      <c r="H587" s="284">
        <f t="shared" si="66"/>
        <v>851.21</v>
      </c>
      <c r="I587" s="20"/>
      <c r="J587" s="185"/>
    </row>
    <row r="588" spans="2:10" s="21" customFormat="1" ht="63" x14ac:dyDescent="0.25">
      <c r="B588" s="280">
        <v>82</v>
      </c>
      <c r="C588" s="288" t="s">
        <v>1213</v>
      </c>
      <c r="D588" s="287" t="s">
        <v>197</v>
      </c>
      <c r="E588" s="282" t="s">
        <v>7</v>
      </c>
      <c r="F588" s="283">
        <v>997.73</v>
      </c>
      <c r="G588" s="278">
        <f t="shared" si="65"/>
        <v>199.55</v>
      </c>
      <c r="H588" s="284">
        <f t="shared" si="66"/>
        <v>1197.28</v>
      </c>
      <c r="I588" s="20"/>
      <c r="J588" s="185"/>
    </row>
    <row r="589" spans="2:10" s="21" customFormat="1" ht="63.75" thickBot="1" x14ac:dyDescent="0.3">
      <c r="B589" s="273">
        <v>83</v>
      </c>
      <c r="C589" s="288" t="s">
        <v>1214</v>
      </c>
      <c r="D589" s="287" t="s">
        <v>197</v>
      </c>
      <c r="E589" s="282" t="s">
        <v>7</v>
      </c>
      <c r="F589" s="283">
        <v>1224.43</v>
      </c>
      <c r="G589" s="278">
        <f t="shared" si="65"/>
        <v>244.89</v>
      </c>
      <c r="H589" s="284">
        <f t="shared" si="66"/>
        <v>1469.3200000000002</v>
      </c>
      <c r="I589" s="20"/>
      <c r="J589" s="185"/>
    </row>
    <row r="590" spans="2:10" s="21" customFormat="1" ht="16.5" thickBot="1" x14ac:dyDescent="0.3">
      <c r="B590" s="388" t="s">
        <v>2972</v>
      </c>
      <c r="C590" s="389"/>
      <c r="D590" s="389"/>
      <c r="E590" s="389"/>
      <c r="F590" s="389"/>
      <c r="G590" s="389"/>
      <c r="H590" s="390"/>
      <c r="I590" s="20"/>
      <c r="J590" s="185"/>
    </row>
    <row r="591" spans="2:10" s="21" customFormat="1" x14ac:dyDescent="0.25">
      <c r="B591" s="273">
        <v>84</v>
      </c>
      <c r="C591" s="302" t="s">
        <v>1206</v>
      </c>
      <c r="D591" s="275" t="s">
        <v>197</v>
      </c>
      <c r="E591" s="276" t="s">
        <v>7</v>
      </c>
      <c r="F591" s="296">
        <v>759.29</v>
      </c>
      <c r="G591" s="278">
        <f t="shared" ref="G591:G592" si="67">ROUND(F591*0.2,2)</f>
        <v>151.86000000000001</v>
      </c>
      <c r="H591" s="279">
        <f t="shared" ref="H591:H592" si="68">G591+F591</f>
        <v>911.15</v>
      </c>
      <c r="I591" s="20"/>
      <c r="J591" s="185"/>
    </row>
    <row r="592" spans="2:10" s="21" customFormat="1" ht="16.5" thickBot="1" x14ac:dyDescent="0.3">
      <c r="B592" s="303">
        <v>85</v>
      </c>
      <c r="C592" s="289" t="s">
        <v>1207</v>
      </c>
      <c r="D592" s="290" t="s">
        <v>197</v>
      </c>
      <c r="E592" s="291" t="s">
        <v>7</v>
      </c>
      <c r="F592" s="292">
        <v>536.29</v>
      </c>
      <c r="G592" s="293">
        <f t="shared" si="67"/>
        <v>107.26</v>
      </c>
      <c r="H592" s="294">
        <f t="shared" si="68"/>
        <v>643.54999999999995</v>
      </c>
      <c r="I592" s="20"/>
      <c r="J592" s="185"/>
    </row>
    <row r="593" spans="2:10" s="21" customFormat="1" ht="19.5" thickBot="1" x14ac:dyDescent="0.3">
      <c r="B593" s="378" t="s">
        <v>2973</v>
      </c>
      <c r="C593" s="379"/>
      <c r="D593" s="379"/>
      <c r="E593" s="379"/>
      <c r="F593" s="379"/>
      <c r="G593" s="379"/>
      <c r="H593" s="380"/>
      <c r="I593" s="20"/>
      <c r="J593" s="185"/>
    </row>
    <row r="594" spans="2:10" s="21" customFormat="1" ht="31.5" x14ac:dyDescent="0.25">
      <c r="B594" s="273">
        <v>86</v>
      </c>
      <c r="C594" s="295" t="s">
        <v>2974</v>
      </c>
      <c r="D594" s="275" t="s">
        <v>214</v>
      </c>
      <c r="E594" s="276" t="s">
        <v>7</v>
      </c>
      <c r="F594" s="296">
        <v>50.56</v>
      </c>
      <c r="G594" s="278">
        <f t="shared" si="65"/>
        <v>10.11</v>
      </c>
      <c r="H594" s="279">
        <f t="shared" si="66"/>
        <v>60.67</v>
      </c>
      <c r="I594" s="20"/>
      <c r="J594" s="185"/>
    </row>
    <row r="595" spans="2:10" s="21" customFormat="1" ht="31.5" x14ac:dyDescent="0.25">
      <c r="B595" s="273">
        <f>1+B594</f>
        <v>87</v>
      </c>
      <c r="C595" s="281" t="s">
        <v>2975</v>
      </c>
      <c r="D595" s="287" t="s">
        <v>214</v>
      </c>
      <c r="E595" s="282" t="s">
        <v>7</v>
      </c>
      <c r="F595" s="283">
        <v>79.959999999999994</v>
      </c>
      <c r="G595" s="278">
        <f t="shared" si="65"/>
        <v>15.99</v>
      </c>
      <c r="H595" s="284">
        <f t="shared" si="66"/>
        <v>95.949999999999989</v>
      </c>
      <c r="I595" s="20"/>
      <c r="J595" s="185"/>
    </row>
    <row r="596" spans="2:10" s="21" customFormat="1" ht="31.5" x14ac:dyDescent="0.25">
      <c r="B596" s="273">
        <f t="shared" ref="B596:B645" si="69">1+B595</f>
        <v>88</v>
      </c>
      <c r="C596" s="281" t="s">
        <v>2976</v>
      </c>
      <c r="D596" s="287" t="s">
        <v>214</v>
      </c>
      <c r="E596" s="282" t="s">
        <v>7</v>
      </c>
      <c r="F596" s="283">
        <v>50.56</v>
      </c>
      <c r="G596" s="278">
        <f t="shared" si="65"/>
        <v>10.11</v>
      </c>
      <c r="H596" s="284">
        <f t="shared" si="66"/>
        <v>60.67</v>
      </c>
      <c r="I596" s="20"/>
      <c r="J596" s="185"/>
    </row>
    <row r="597" spans="2:10" s="21" customFormat="1" ht="31.5" x14ac:dyDescent="0.25">
      <c r="B597" s="273">
        <f t="shared" si="69"/>
        <v>89</v>
      </c>
      <c r="C597" s="281" t="s">
        <v>2977</v>
      </c>
      <c r="D597" s="287" t="s">
        <v>214</v>
      </c>
      <c r="E597" s="282" t="s">
        <v>7</v>
      </c>
      <c r="F597" s="283">
        <v>79.959999999999994</v>
      </c>
      <c r="G597" s="278">
        <f t="shared" si="65"/>
        <v>15.99</v>
      </c>
      <c r="H597" s="284">
        <f t="shared" si="66"/>
        <v>95.949999999999989</v>
      </c>
      <c r="I597" s="20"/>
      <c r="J597" s="185"/>
    </row>
    <row r="598" spans="2:10" s="21" customFormat="1" x14ac:dyDescent="0.25">
      <c r="B598" s="273">
        <f t="shared" si="69"/>
        <v>90</v>
      </c>
      <c r="C598" s="281" t="s">
        <v>2978</v>
      </c>
      <c r="D598" s="287" t="s">
        <v>214</v>
      </c>
      <c r="E598" s="282" t="s">
        <v>7</v>
      </c>
      <c r="F598" s="283">
        <v>50.56</v>
      </c>
      <c r="G598" s="278">
        <f t="shared" si="65"/>
        <v>10.11</v>
      </c>
      <c r="H598" s="284">
        <f t="shared" si="66"/>
        <v>60.67</v>
      </c>
      <c r="I598" s="20"/>
      <c r="J598" s="185"/>
    </row>
    <row r="599" spans="2:10" s="21" customFormat="1" ht="31.5" x14ac:dyDescent="0.25">
      <c r="B599" s="273">
        <f t="shared" si="69"/>
        <v>91</v>
      </c>
      <c r="C599" s="281" t="s">
        <v>2979</v>
      </c>
      <c r="D599" s="287" t="s">
        <v>214</v>
      </c>
      <c r="E599" s="282" t="s">
        <v>7</v>
      </c>
      <c r="F599" s="283">
        <v>50.56</v>
      </c>
      <c r="G599" s="278">
        <f t="shared" si="65"/>
        <v>10.11</v>
      </c>
      <c r="H599" s="284">
        <f t="shared" si="66"/>
        <v>60.67</v>
      </c>
      <c r="I599" s="20"/>
      <c r="J599" s="185"/>
    </row>
    <row r="600" spans="2:10" s="21" customFormat="1" ht="31.5" x14ac:dyDescent="0.25">
      <c r="B600" s="273">
        <f t="shared" si="69"/>
        <v>92</v>
      </c>
      <c r="C600" s="281" t="s">
        <v>2980</v>
      </c>
      <c r="D600" s="287" t="s">
        <v>214</v>
      </c>
      <c r="E600" s="282" t="s">
        <v>7</v>
      </c>
      <c r="F600" s="283">
        <v>45.74</v>
      </c>
      <c r="G600" s="278">
        <f t="shared" si="65"/>
        <v>9.15</v>
      </c>
      <c r="H600" s="284">
        <f t="shared" si="66"/>
        <v>54.89</v>
      </c>
      <c r="I600" s="20"/>
      <c r="J600" s="185"/>
    </row>
    <row r="601" spans="2:10" s="21" customFormat="1" x14ac:dyDescent="0.25">
      <c r="B601" s="273">
        <f t="shared" si="69"/>
        <v>93</v>
      </c>
      <c r="C601" s="281" t="s">
        <v>2981</v>
      </c>
      <c r="D601" s="287" t="s">
        <v>214</v>
      </c>
      <c r="E601" s="282" t="s">
        <v>7</v>
      </c>
      <c r="F601" s="283">
        <v>45.74</v>
      </c>
      <c r="G601" s="278">
        <f t="shared" si="65"/>
        <v>9.15</v>
      </c>
      <c r="H601" s="284">
        <f t="shared" si="66"/>
        <v>54.89</v>
      </c>
      <c r="I601" s="20"/>
      <c r="J601" s="185"/>
    </row>
    <row r="602" spans="2:10" s="21" customFormat="1" ht="31.5" x14ac:dyDescent="0.25">
      <c r="B602" s="273">
        <f t="shared" si="69"/>
        <v>94</v>
      </c>
      <c r="C602" s="281" t="s">
        <v>2982</v>
      </c>
      <c r="D602" s="287" t="s">
        <v>214</v>
      </c>
      <c r="E602" s="282" t="s">
        <v>7</v>
      </c>
      <c r="F602" s="283">
        <v>50.56</v>
      </c>
      <c r="G602" s="278">
        <f t="shared" si="65"/>
        <v>10.11</v>
      </c>
      <c r="H602" s="284">
        <f t="shared" si="66"/>
        <v>60.67</v>
      </c>
      <c r="I602" s="20"/>
      <c r="J602" s="185"/>
    </row>
    <row r="603" spans="2:10" s="21" customFormat="1" ht="31.5" x14ac:dyDescent="0.25">
      <c r="B603" s="273">
        <f t="shared" si="69"/>
        <v>95</v>
      </c>
      <c r="C603" s="281" t="s">
        <v>2983</v>
      </c>
      <c r="D603" s="287" t="s">
        <v>214</v>
      </c>
      <c r="E603" s="282" t="s">
        <v>7</v>
      </c>
      <c r="F603" s="283">
        <v>50.56</v>
      </c>
      <c r="G603" s="278">
        <f t="shared" si="65"/>
        <v>10.11</v>
      </c>
      <c r="H603" s="284">
        <f t="shared" si="66"/>
        <v>60.67</v>
      </c>
      <c r="I603" s="20"/>
      <c r="J603" s="185"/>
    </row>
    <row r="604" spans="2:10" s="21" customFormat="1" ht="16.5" thickBot="1" x14ac:dyDescent="0.3">
      <c r="B604" s="273">
        <f t="shared" si="69"/>
        <v>96</v>
      </c>
      <c r="C604" s="289" t="s">
        <v>1216</v>
      </c>
      <c r="D604" s="290" t="s">
        <v>214</v>
      </c>
      <c r="E604" s="291" t="s">
        <v>7</v>
      </c>
      <c r="F604" s="292">
        <v>832.8</v>
      </c>
      <c r="G604" s="293">
        <f t="shared" si="65"/>
        <v>166.56</v>
      </c>
      <c r="H604" s="294">
        <f t="shared" si="66"/>
        <v>999.3599999999999</v>
      </c>
      <c r="I604" s="20"/>
      <c r="J604" s="185"/>
    </row>
    <row r="605" spans="2:10" s="21" customFormat="1" ht="19.5" thickBot="1" x14ac:dyDescent="0.3">
      <c r="B605" s="378" t="s">
        <v>2023</v>
      </c>
      <c r="C605" s="379"/>
      <c r="D605" s="379"/>
      <c r="E605" s="379"/>
      <c r="F605" s="379"/>
      <c r="G605" s="379"/>
      <c r="H605" s="380"/>
      <c r="I605" s="20"/>
      <c r="J605" s="185"/>
    </row>
    <row r="606" spans="2:10" s="21" customFormat="1" x14ac:dyDescent="0.25">
      <c r="B606" s="273">
        <f>1+B604</f>
        <v>97</v>
      </c>
      <c r="C606" s="302" t="s">
        <v>1196</v>
      </c>
      <c r="D606" s="275" t="s">
        <v>1197</v>
      </c>
      <c r="E606" s="276" t="s">
        <v>7</v>
      </c>
      <c r="F606" s="296">
        <v>924.24353231910345</v>
      </c>
      <c r="G606" s="278">
        <f t="shared" ref="G606:G614" si="70">ROUND(F606*0.2,2)</f>
        <v>184.85</v>
      </c>
      <c r="H606" s="279">
        <f t="shared" ref="H606:H614" si="71">G606+F606</f>
        <v>1109.0935323191034</v>
      </c>
      <c r="I606" s="20"/>
      <c r="J606" s="185"/>
    </row>
    <row r="607" spans="2:10" s="21" customFormat="1" x14ac:dyDescent="0.25">
      <c r="B607" s="273">
        <f t="shared" si="69"/>
        <v>98</v>
      </c>
      <c r="C607" s="302" t="s">
        <v>1285</v>
      </c>
      <c r="D607" s="304" t="s">
        <v>1286</v>
      </c>
      <c r="E607" s="282" t="s">
        <v>7</v>
      </c>
      <c r="F607" s="305">
        <v>744.68</v>
      </c>
      <c r="G607" s="278">
        <f t="shared" si="70"/>
        <v>148.94</v>
      </c>
      <c r="H607" s="279">
        <f t="shared" si="71"/>
        <v>893.61999999999989</v>
      </c>
      <c r="I607" s="20"/>
      <c r="J607" s="185"/>
    </row>
    <row r="608" spans="2:10" s="21" customFormat="1" ht="31.5" x14ac:dyDescent="0.25">
      <c r="B608" s="273">
        <f t="shared" si="69"/>
        <v>99</v>
      </c>
      <c r="C608" s="285" t="s">
        <v>238</v>
      </c>
      <c r="D608" s="287" t="s">
        <v>239</v>
      </c>
      <c r="E608" s="282" t="s">
        <v>7</v>
      </c>
      <c r="F608" s="286">
        <v>372.22</v>
      </c>
      <c r="G608" s="278">
        <f t="shared" si="70"/>
        <v>74.44</v>
      </c>
      <c r="H608" s="284">
        <f t="shared" si="71"/>
        <v>446.66</v>
      </c>
      <c r="I608" s="20"/>
      <c r="J608" s="185"/>
    </row>
    <row r="609" spans="2:10" s="21" customFormat="1" x14ac:dyDescent="0.25">
      <c r="B609" s="273">
        <f t="shared" si="69"/>
        <v>100</v>
      </c>
      <c r="C609" s="285" t="s">
        <v>1193</v>
      </c>
      <c r="D609" s="287" t="s">
        <v>240</v>
      </c>
      <c r="E609" s="282" t="s">
        <v>7</v>
      </c>
      <c r="F609" s="286">
        <v>408.6</v>
      </c>
      <c r="G609" s="278">
        <f t="shared" si="70"/>
        <v>81.72</v>
      </c>
      <c r="H609" s="284">
        <f t="shared" si="71"/>
        <v>490.32000000000005</v>
      </c>
      <c r="I609" s="20"/>
      <c r="J609" s="185"/>
    </row>
    <row r="610" spans="2:10" s="21" customFormat="1" x14ac:dyDescent="0.25">
      <c r="B610" s="273">
        <f t="shared" si="69"/>
        <v>101</v>
      </c>
      <c r="C610" s="285" t="s">
        <v>1194</v>
      </c>
      <c r="D610" s="287" t="s">
        <v>1195</v>
      </c>
      <c r="E610" s="282" t="s">
        <v>7</v>
      </c>
      <c r="F610" s="286">
        <v>574.71</v>
      </c>
      <c r="G610" s="278">
        <f t="shared" si="70"/>
        <v>114.94</v>
      </c>
      <c r="H610" s="284">
        <f t="shared" si="71"/>
        <v>689.65000000000009</v>
      </c>
      <c r="I610" s="20"/>
      <c r="J610" s="185"/>
    </row>
    <row r="611" spans="2:10" s="21" customFormat="1" x14ac:dyDescent="0.25">
      <c r="B611" s="273">
        <f t="shared" si="69"/>
        <v>102</v>
      </c>
      <c r="C611" s="281" t="s">
        <v>1290</v>
      </c>
      <c r="D611" s="281" t="s">
        <v>244</v>
      </c>
      <c r="E611" s="282" t="s">
        <v>7</v>
      </c>
      <c r="F611" s="283">
        <v>174</v>
      </c>
      <c r="G611" s="278">
        <f t="shared" si="70"/>
        <v>34.799999999999997</v>
      </c>
      <c r="H611" s="284">
        <f t="shared" si="71"/>
        <v>208.8</v>
      </c>
      <c r="I611" s="20"/>
      <c r="J611" s="185"/>
    </row>
    <row r="612" spans="2:10" s="21" customFormat="1" ht="126" x14ac:dyDescent="0.25">
      <c r="B612" s="273">
        <f t="shared" si="69"/>
        <v>103</v>
      </c>
      <c r="C612" s="288" t="s">
        <v>2984</v>
      </c>
      <c r="D612" s="287" t="s">
        <v>1217</v>
      </c>
      <c r="E612" s="282" t="s">
        <v>7</v>
      </c>
      <c r="F612" s="283">
        <v>1188.26</v>
      </c>
      <c r="G612" s="278">
        <f t="shared" si="70"/>
        <v>237.65</v>
      </c>
      <c r="H612" s="284">
        <f t="shared" si="71"/>
        <v>1425.91</v>
      </c>
      <c r="I612" s="20"/>
      <c r="J612" s="185"/>
    </row>
    <row r="613" spans="2:10" s="21" customFormat="1" ht="31.5" x14ac:dyDescent="0.25">
      <c r="B613" s="273">
        <f t="shared" si="69"/>
        <v>104</v>
      </c>
      <c r="C613" s="306" t="s">
        <v>1254</v>
      </c>
      <c r="D613" s="307" t="s">
        <v>1255</v>
      </c>
      <c r="E613" s="282" t="s">
        <v>7</v>
      </c>
      <c r="F613" s="283">
        <v>245.47</v>
      </c>
      <c r="G613" s="308">
        <f t="shared" si="70"/>
        <v>49.09</v>
      </c>
      <c r="H613" s="284">
        <f t="shared" si="71"/>
        <v>294.56</v>
      </c>
      <c r="I613" s="20"/>
      <c r="J613" s="185"/>
    </row>
    <row r="614" spans="2:10" s="21" customFormat="1" ht="47.25" x14ac:dyDescent="0.25">
      <c r="B614" s="273">
        <f t="shared" si="69"/>
        <v>105</v>
      </c>
      <c r="C614" s="288" t="s">
        <v>1218</v>
      </c>
      <c r="D614" s="287" t="s">
        <v>1219</v>
      </c>
      <c r="E614" s="282" t="s">
        <v>7</v>
      </c>
      <c r="F614" s="283">
        <v>616.82000000000005</v>
      </c>
      <c r="G614" s="278">
        <f t="shared" si="70"/>
        <v>123.36</v>
      </c>
      <c r="H614" s="284">
        <f t="shared" si="71"/>
        <v>740.18000000000006</v>
      </c>
      <c r="I614" s="20"/>
      <c r="J614" s="185"/>
    </row>
    <row r="615" spans="2:10" s="21" customFormat="1" ht="47.25" x14ac:dyDescent="0.25">
      <c r="B615" s="273">
        <f t="shared" si="69"/>
        <v>106</v>
      </c>
      <c r="C615" s="288" t="s">
        <v>1220</v>
      </c>
      <c r="D615" s="287" t="s">
        <v>1221</v>
      </c>
      <c r="E615" s="282" t="s">
        <v>7</v>
      </c>
      <c r="F615" s="283">
        <v>669.09</v>
      </c>
      <c r="G615" s="278">
        <f t="shared" si="65"/>
        <v>133.82</v>
      </c>
      <c r="H615" s="284">
        <f t="shared" si="66"/>
        <v>802.91000000000008</v>
      </c>
      <c r="I615" s="20"/>
      <c r="J615" s="185"/>
    </row>
    <row r="616" spans="2:10" s="21" customFormat="1" x14ac:dyDescent="0.25">
      <c r="B616" s="273">
        <f t="shared" si="69"/>
        <v>107</v>
      </c>
      <c r="C616" s="288" t="s">
        <v>1222</v>
      </c>
      <c r="D616" s="287" t="s">
        <v>1223</v>
      </c>
      <c r="E616" s="282" t="s">
        <v>7</v>
      </c>
      <c r="F616" s="283">
        <v>325.95999999999998</v>
      </c>
      <c r="G616" s="278">
        <f t="shared" si="65"/>
        <v>65.19</v>
      </c>
      <c r="H616" s="284">
        <f t="shared" si="66"/>
        <v>391.15</v>
      </c>
      <c r="I616" s="20"/>
      <c r="J616" s="185"/>
    </row>
    <row r="617" spans="2:10" s="21" customFormat="1" ht="16.5" thickBot="1" x14ac:dyDescent="0.3">
      <c r="B617" s="273">
        <f t="shared" si="69"/>
        <v>108</v>
      </c>
      <c r="C617" s="289" t="s">
        <v>1224</v>
      </c>
      <c r="D617" s="290" t="s">
        <v>188</v>
      </c>
      <c r="E617" s="291" t="s">
        <v>7</v>
      </c>
      <c r="F617" s="292">
        <v>556.52</v>
      </c>
      <c r="G617" s="293">
        <f t="shared" si="65"/>
        <v>111.3</v>
      </c>
      <c r="H617" s="294">
        <f t="shared" si="66"/>
        <v>667.81999999999994</v>
      </c>
      <c r="I617" s="20"/>
      <c r="J617" s="185"/>
    </row>
    <row r="618" spans="2:10" s="21" customFormat="1" ht="19.5" thickBot="1" x14ac:dyDescent="0.3">
      <c r="B618" s="378" t="s">
        <v>2985</v>
      </c>
      <c r="C618" s="379"/>
      <c r="D618" s="379"/>
      <c r="E618" s="379"/>
      <c r="F618" s="379"/>
      <c r="G618" s="379"/>
      <c r="H618" s="380"/>
      <c r="I618" s="20"/>
      <c r="J618" s="185"/>
    </row>
    <row r="619" spans="2:10" s="21" customFormat="1" x14ac:dyDescent="0.25">
      <c r="B619" s="273">
        <f>1+B617</f>
        <v>109</v>
      </c>
      <c r="C619" s="302" t="s">
        <v>1226</v>
      </c>
      <c r="D619" s="275" t="s">
        <v>870</v>
      </c>
      <c r="E619" s="276" t="s">
        <v>7</v>
      </c>
      <c r="F619" s="296">
        <v>732.0568553992116</v>
      </c>
      <c r="G619" s="278">
        <f t="shared" si="65"/>
        <v>146.41</v>
      </c>
      <c r="H619" s="279">
        <f t="shared" si="66"/>
        <v>878.46685539921157</v>
      </c>
      <c r="I619" s="20"/>
      <c r="J619" s="185"/>
    </row>
    <row r="620" spans="2:10" s="21" customFormat="1" x14ac:dyDescent="0.25">
      <c r="B620" s="273">
        <f t="shared" si="69"/>
        <v>110</v>
      </c>
      <c r="C620" s="288" t="s">
        <v>1227</v>
      </c>
      <c r="D620" s="287" t="s">
        <v>870</v>
      </c>
      <c r="E620" s="282" t="s">
        <v>7</v>
      </c>
      <c r="F620" s="283">
        <v>657.4357736824154</v>
      </c>
      <c r="G620" s="278">
        <f t="shared" si="65"/>
        <v>131.49</v>
      </c>
      <c r="H620" s="284">
        <f t="shared" si="66"/>
        <v>788.92577368241541</v>
      </c>
      <c r="I620" s="20"/>
      <c r="J620" s="185"/>
    </row>
    <row r="621" spans="2:10" s="21" customFormat="1" ht="31.5" x14ac:dyDescent="0.25">
      <c r="B621" s="273">
        <f t="shared" si="69"/>
        <v>111</v>
      </c>
      <c r="C621" s="288" t="s">
        <v>1228</v>
      </c>
      <c r="D621" s="287" t="s">
        <v>870</v>
      </c>
      <c r="E621" s="282" t="s">
        <v>7</v>
      </c>
      <c r="F621" s="283">
        <v>818.22463343233073</v>
      </c>
      <c r="G621" s="278">
        <f t="shared" si="65"/>
        <v>163.63999999999999</v>
      </c>
      <c r="H621" s="284">
        <f t="shared" si="66"/>
        <v>981.86463343233072</v>
      </c>
      <c r="I621" s="20"/>
      <c r="J621" s="185"/>
    </row>
    <row r="622" spans="2:10" s="21" customFormat="1" x14ac:dyDescent="0.25">
      <c r="B622" s="273">
        <f t="shared" si="69"/>
        <v>112</v>
      </c>
      <c r="C622" s="281" t="s">
        <v>245</v>
      </c>
      <c r="D622" s="281" t="s">
        <v>1229</v>
      </c>
      <c r="E622" s="282" t="s">
        <v>7</v>
      </c>
      <c r="F622" s="283">
        <v>726.82706194646835</v>
      </c>
      <c r="G622" s="278">
        <f t="shared" si="65"/>
        <v>145.37</v>
      </c>
      <c r="H622" s="284">
        <f t="shared" si="66"/>
        <v>872.19706194646835</v>
      </c>
      <c r="I622" s="20"/>
      <c r="J622" s="185"/>
    </row>
    <row r="623" spans="2:10" s="21" customFormat="1" x14ac:dyDescent="0.25">
      <c r="B623" s="273">
        <f t="shared" si="69"/>
        <v>113</v>
      </c>
      <c r="C623" s="288" t="s">
        <v>973</v>
      </c>
      <c r="D623" s="287" t="s">
        <v>870</v>
      </c>
      <c r="E623" s="282" t="s">
        <v>7</v>
      </c>
      <c r="F623" s="283">
        <v>525.74</v>
      </c>
      <c r="G623" s="278">
        <f t="shared" si="65"/>
        <v>105.15</v>
      </c>
      <c r="H623" s="284">
        <f t="shared" si="66"/>
        <v>630.89</v>
      </c>
      <c r="I623" s="20"/>
      <c r="J623" s="185"/>
    </row>
    <row r="624" spans="2:10" s="21" customFormat="1" ht="32.25" thickBot="1" x14ac:dyDescent="0.3">
      <c r="B624" s="273">
        <f t="shared" si="69"/>
        <v>114</v>
      </c>
      <c r="C624" s="289" t="s">
        <v>1225</v>
      </c>
      <c r="D624" s="290" t="s">
        <v>870</v>
      </c>
      <c r="E624" s="291" t="s">
        <v>7</v>
      </c>
      <c r="F624" s="292">
        <v>461.89</v>
      </c>
      <c r="G624" s="293">
        <f t="shared" si="65"/>
        <v>92.38</v>
      </c>
      <c r="H624" s="294">
        <f t="shared" si="66"/>
        <v>554.27</v>
      </c>
      <c r="I624" s="20"/>
      <c r="J624" s="185"/>
    </row>
    <row r="625" spans="2:10" s="21" customFormat="1" ht="19.5" thickBot="1" x14ac:dyDescent="0.3">
      <c r="B625" s="378" t="s">
        <v>2986</v>
      </c>
      <c r="C625" s="379"/>
      <c r="D625" s="379"/>
      <c r="E625" s="379"/>
      <c r="F625" s="379"/>
      <c r="G625" s="379"/>
      <c r="H625" s="380"/>
      <c r="I625" s="20"/>
      <c r="J625" s="185"/>
    </row>
    <row r="626" spans="2:10" s="21" customFormat="1" x14ac:dyDescent="0.25">
      <c r="B626" s="273">
        <f>1+B624</f>
        <v>115</v>
      </c>
      <c r="C626" s="302" t="s">
        <v>924</v>
      </c>
      <c r="D626" s="275" t="s">
        <v>403</v>
      </c>
      <c r="E626" s="276" t="s">
        <v>7</v>
      </c>
      <c r="F626" s="296">
        <v>196.12</v>
      </c>
      <c r="G626" s="278">
        <f t="shared" si="65"/>
        <v>39.22</v>
      </c>
      <c r="H626" s="279">
        <f t="shared" si="66"/>
        <v>235.34</v>
      </c>
      <c r="I626" s="20"/>
      <c r="J626" s="185"/>
    </row>
    <row r="627" spans="2:10" s="21" customFormat="1" x14ac:dyDescent="0.25">
      <c r="B627" s="273">
        <f t="shared" si="69"/>
        <v>116</v>
      </c>
      <c r="C627" s="288" t="s">
        <v>925</v>
      </c>
      <c r="D627" s="287" t="s">
        <v>403</v>
      </c>
      <c r="E627" s="282" t="s">
        <v>7</v>
      </c>
      <c r="F627" s="283">
        <v>190.58</v>
      </c>
      <c r="G627" s="278">
        <f t="shared" si="65"/>
        <v>38.119999999999997</v>
      </c>
      <c r="H627" s="284">
        <f t="shared" si="66"/>
        <v>228.70000000000002</v>
      </c>
      <c r="I627" s="20"/>
      <c r="J627" s="185"/>
    </row>
    <row r="628" spans="2:10" s="21" customFormat="1" x14ac:dyDescent="0.25">
      <c r="B628" s="273">
        <f t="shared" si="69"/>
        <v>117</v>
      </c>
      <c r="C628" s="288" t="s">
        <v>926</v>
      </c>
      <c r="D628" s="287" t="s">
        <v>214</v>
      </c>
      <c r="E628" s="282" t="s">
        <v>7</v>
      </c>
      <c r="F628" s="283">
        <v>119.8</v>
      </c>
      <c r="G628" s="278">
        <f t="shared" si="65"/>
        <v>23.96</v>
      </c>
      <c r="H628" s="284">
        <f t="shared" si="66"/>
        <v>143.76</v>
      </c>
      <c r="I628" s="20"/>
      <c r="J628" s="185"/>
    </row>
    <row r="629" spans="2:10" s="21" customFormat="1" x14ac:dyDescent="0.25">
      <c r="B629" s="273">
        <f t="shared" si="69"/>
        <v>118</v>
      </c>
      <c r="C629" s="288" t="s">
        <v>2987</v>
      </c>
      <c r="D629" s="287" t="s">
        <v>214</v>
      </c>
      <c r="E629" s="282" t="s">
        <v>7</v>
      </c>
      <c r="F629" s="283">
        <v>111.43</v>
      </c>
      <c r="G629" s="278">
        <f t="shared" si="65"/>
        <v>22.29</v>
      </c>
      <c r="H629" s="284">
        <f t="shared" si="66"/>
        <v>133.72</v>
      </c>
      <c r="I629" s="20"/>
      <c r="J629" s="185"/>
    </row>
    <row r="630" spans="2:10" s="21" customFormat="1" x14ac:dyDescent="0.25">
      <c r="B630" s="273">
        <f t="shared" si="69"/>
        <v>119</v>
      </c>
      <c r="C630" s="288" t="s">
        <v>2988</v>
      </c>
      <c r="D630" s="287" t="s">
        <v>214</v>
      </c>
      <c r="E630" s="282" t="s">
        <v>7</v>
      </c>
      <c r="F630" s="283">
        <v>112.32</v>
      </c>
      <c r="G630" s="278">
        <f t="shared" si="65"/>
        <v>22.46</v>
      </c>
      <c r="H630" s="284">
        <f t="shared" si="66"/>
        <v>134.78</v>
      </c>
      <c r="I630" s="20"/>
      <c r="J630" s="185"/>
    </row>
    <row r="631" spans="2:10" s="21" customFormat="1" ht="31.5" x14ac:dyDescent="0.25">
      <c r="B631" s="273">
        <f t="shared" si="69"/>
        <v>120</v>
      </c>
      <c r="C631" s="288" t="s">
        <v>927</v>
      </c>
      <c r="D631" s="287" t="s">
        <v>133</v>
      </c>
      <c r="E631" s="282" t="s">
        <v>7</v>
      </c>
      <c r="F631" s="283">
        <v>316.04000000000002</v>
      </c>
      <c r="G631" s="278">
        <f t="shared" si="65"/>
        <v>63.21</v>
      </c>
      <c r="H631" s="284">
        <f t="shared" si="66"/>
        <v>379.25</v>
      </c>
      <c r="I631" s="20"/>
      <c r="J631" s="185"/>
    </row>
    <row r="632" spans="2:10" s="21" customFormat="1" x14ac:dyDescent="0.25">
      <c r="B632" s="273">
        <f t="shared" si="69"/>
        <v>121</v>
      </c>
      <c r="C632" s="288" t="s">
        <v>928</v>
      </c>
      <c r="D632" s="287" t="s">
        <v>155</v>
      </c>
      <c r="E632" s="282" t="s">
        <v>7</v>
      </c>
      <c r="F632" s="283">
        <v>161.88999999999999</v>
      </c>
      <c r="G632" s="278">
        <f t="shared" si="65"/>
        <v>32.380000000000003</v>
      </c>
      <c r="H632" s="284">
        <f t="shared" si="66"/>
        <v>194.26999999999998</v>
      </c>
      <c r="I632" s="20"/>
      <c r="J632" s="185"/>
    </row>
    <row r="633" spans="2:10" s="21" customFormat="1" ht="31.5" x14ac:dyDescent="0.25">
      <c r="B633" s="273">
        <f t="shared" si="69"/>
        <v>122</v>
      </c>
      <c r="C633" s="288" t="s">
        <v>929</v>
      </c>
      <c r="D633" s="287" t="s">
        <v>153</v>
      </c>
      <c r="E633" s="282" t="s">
        <v>7</v>
      </c>
      <c r="F633" s="283">
        <v>341.42</v>
      </c>
      <c r="G633" s="278">
        <f t="shared" si="65"/>
        <v>68.28</v>
      </c>
      <c r="H633" s="284">
        <f t="shared" si="66"/>
        <v>409.70000000000005</v>
      </c>
      <c r="I633" s="20"/>
      <c r="J633" s="185"/>
    </row>
    <row r="634" spans="2:10" s="21" customFormat="1" x14ac:dyDescent="0.25">
      <c r="B634" s="273">
        <f t="shared" si="69"/>
        <v>123</v>
      </c>
      <c r="C634" s="288" t="s">
        <v>930</v>
      </c>
      <c r="D634" s="287" t="s">
        <v>133</v>
      </c>
      <c r="E634" s="282" t="s">
        <v>7</v>
      </c>
      <c r="F634" s="283">
        <v>318</v>
      </c>
      <c r="G634" s="278">
        <f t="shared" si="65"/>
        <v>63.6</v>
      </c>
      <c r="H634" s="284">
        <f t="shared" si="66"/>
        <v>381.6</v>
      </c>
      <c r="I634" s="20"/>
      <c r="J634" s="185"/>
    </row>
    <row r="635" spans="2:10" s="21" customFormat="1" ht="31.5" x14ac:dyDescent="0.25">
      <c r="B635" s="273">
        <f t="shared" si="69"/>
        <v>124</v>
      </c>
      <c r="C635" s="288" t="s">
        <v>931</v>
      </c>
      <c r="D635" s="287" t="s">
        <v>133</v>
      </c>
      <c r="E635" s="282" t="s">
        <v>7</v>
      </c>
      <c r="F635" s="283">
        <v>416.82</v>
      </c>
      <c r="G635" s="278">
        <f t="shared" si="65"/>
        <v>83.36</v>
      </c>
      <c r="H635" s="284">
        <f t="shared" si="66"/>
        <v>500.18</v>
      </c>
      <c r="I635" s="20"/>
      <c r="J635" s="185"/>
    </row>
    <row r="636" spans="2:10" s="21" customFormat="1" ht="31.5" x14ac:dyDescent="0.25">
      <c r="B636" s="273">
        <f t="shared" si="69"/>
        <v>125</v>
      </c>
      <c r="C636" s="288" t="s">
        <v>932</v>
      </c>
      <c r="D636" s="287" t="s">
        <v>933</v>
      </c>
      <c r="E636" s="282" t="s">
        <v>7</v>
      </c>
      <c r="F636" s="283">
        <v>186.45</v>
      </c>
      <c r="G636" s="278">
        <f t="shared" si="65"/>
        <v>37.29</v>
      </c>
      <c r="H636" s="284">
        <f t="shared" si="66"/>
        <v>223.73999999999998</v>
      </c>
      <c r="I636" s="20"/>
      <c r="J636" s="185"/>
    </row>
    <row r="637" spans="2:10" s="21" customFormat="1" x14ac:dyDescent="0.25">
      <c r="B637" s="273">
        <f t="shared" si="69"/>
        <v>126</v>
      </c>
      <c r="C637" s="288" t="s">
        <v>934</v>
      </c>
      <c r="D637" s="287" t="s">
        <v>133</v>
      </c>
      <c r="E637" s="282" t="s">
        <v>7</v>
      </c>
      <c r="F637" s="283">
        <v>230.22</v>
      </c>
      <c r="G637" s="278">
        <f t="shared" si="65"/>
        <v>46.04</v>
      </c>
      <c r="H637" s="284">
        <f t="shared" si="66"/>
        <v>276.26</v>
      </c>
      <c r="I637" s="20"/>
      <c r="J637" s="185"/>
    </row>
    <row r="638" spans="2:10" s="21" customFormat="1" ht="31.5" x14ac:dyDescent="0.25">
      <c r="B638" s="273">
        <f t="shared" si="69"/>
        <v>127</v>
      </c>
      <c r="C638" s="288" t="s">
        <v>942</v>
      </c>
      <c r="D638" s="287" t="s">
        <v>403</v>
      </c>
      <c r="E638" s="282" t="s">
        <v>7</v>
      </c>
      <c r="F638" s="283">
        <v>471.69</v>
      </c>
      <c r="G638" s="278">
        <f t="shared" si="65"/>
        <v>94.34</v>
      </c>
      <c r="H638" s="284">
        <f t="shared" si="66"/>
        <v>566.03</v>
      </c>
      <c r="I638" s="20"/>
      <c r="J638" s="185"/>
    </row>
    <row r="639" spans="2:10" s="21" customFormat="1" ht="31.5" x14ac:dyDescent="0.25">
      <c r="B639" s="273">
        <f t="shared" si="69"/>
        <v>128</v>
      </c>
      <c r="C639" s="288" t="s">
        <v>935</v>
      </c>
      <c r="D639" s="287" t="s">
        <v>153</v>
      </c>
      <c r="E639" s="282" t="s">
        <v>7</v>
      </c>
      <c r="F639" s="283">
        <v>379.43</v>
      </c>
      <c r="G639" s="278">
        <f t="shared" si="65"/>
        <v>75.89</v>
      </c>
      <c r="H639" s="284">
        <f t="shared" si="66"/>
        <v>455.32</v>
      </c>
      <c r="I639" s="20"/>
      <c r="J639" s="185"/>
    </row>
    <row r="640" spans="2:10" s="21" customFormat="1" x14ac:dyDescent="0.25">
      <c r="B640" s="273">
        <f t="shared" si="69"/>
        <v>129</v>
      </c>
      <c r="C640" s="288" t="s">
        <v>936</v>
      </c>
      <c r="D640" s="287" t="s">
        <v>158</v>
      </c>
      <c r="E640" s="282" t="s">
        <v>7</v>
      </c>
      <c r="F640" s="283">
        <v>214.96</v>
      </c>
      <c r="G640" s="278">
        <f t="shared" si="65"/>
        <v>42.99</v>
      </c>
      <c r="H640" s="284">
        <f t="shared" si="66"/>
        <v>257.95</v>
      </c>
      <c r="I640" s="20"/>
      <c r="J640" s="185"/>
    </row>
    <row r="641" spans="2:10" s="21" customFormat="1" x14ac:dyDescent="0.25">
      <c r="B641" s="273">
        <f t="shared" si="69"/>
        <v>130</v>
      </c>
      <c r="C641" s="288" t="s">
        <v>937</v>
      </c>
      <c r="D641" s="287" t="s">
        <v>133</v>
      </c>
      <c r="E641" s="282" t="s">
        <v>7</v>
      </c>
      <c r="F641" s="283">
        <v>959.03</v>
      </c>
      <c r="G641" s="278">
        <f t="shared" si="65"/>
        <v>191.81</v>
      </c>
      <c r="H641" s="284">
        <f t="shared" si="66"/>
        <v>1150.8399999999999</v>
      </c>
      <c r="I641" s="20"/>
      <c r="J641" s="185"/>
    </row>
    <row r="642" spans="2:10" s="21" customFormat="1" ht="16.5" thickBot="1" x14ac:dyDescent="0.3">
      <c r="B642" s="273">
        <f t="shared" si="69"/>
        <v>131</v>
      </c>
      <c r="C642" s="289" t="s">
        <v>938</v>
      </c>
      <c r="D642" s="290" t="s">
        <v>158</v>
      </c>
      <c r="E642" s="291" t="s">
        <v>7</v>
      </c>
      <c r="F642" s="292">
        <v>214.96</v>
      </c>
      <c r="G642" s="300">
        <f t="shared" si="65"/>
        <v>42.99</v>
      </c>
      <c r="H642" s="294">
        <f t="shared" si="66"/>
        <v>257.95</v>
      </c>
      <c r="I642" s="20"/>
      <c r="J642" s="185"/>
    </row>
    <row r="643" spans="2:10" s="21" customFormat="1" ht="19.5" thickBot="1" x14ac:dyDescent="0.3">
      <c r="B643" s="378" t="s">
        <v>2989</v>
      </c>
      <c r="C643" s="379"/>
      <c r="D643" s="379"/>
      <c r="E643" s="379"/>
      <c r="F643" s="379"/>
      <c r="G643" s="379"/>
      <c r="H643" s="380"/>
      <c r="I643" s="20"/>
      <c r="J643" s="185"/>
    </row>
    <row r="644" spans="2:10" s="21" customFormat="1" x14ac:dyDescent="0.25">
      <c r="B644" s="273">
        <f>1+B642</f>
        <v>132</v>
      </c>
      <c r="C644" s="295" t="s">
        <v>1215</v>
      </c>
      <c r="D644" s="309" t="s">
        <v>155</v>
      </c>
      <c r="E644" s="276" t="s">
        <v>7</v>
      </c>
      <c r="F644" s="296">
        <v>152.68</v>
      </c>
      <c r="G644" s="278">
        <f t="shared" ref="G644" si="72">ROUND(F644*0.2,2)</f>
        <v>30.54</v>
      </c>
      <c r="H644" s="279">
        <f t="shared" ref="H644" si="73">G644+F644</f>
        <v>183.22</v>
      </c>
      <c r="I644" s="20"/>
      <c r="J644" s="185"/>
    </row>
    <row r="645" spans="2:10" s="21" customFormat="1" ht="16.5" thickBot="1" x14ac:dyDescent="0.3">
      <c r="B645" s="273">
        <f t="shared" si="69"/>
        <v>133</v>
      </c>
      <c r="C645" s="288" t="s">
        <v>2990</v>
      </c>
      <c r="D645" s="310"/>
      <c r="E645" s="282" t="s">
        <v>7</v>
      </c>
      <c r="F645" s="311">
        <v>673.12</v>
      </c>
      <c r="G645" s="308">
        <f t="shared" si="65"/>
        <v>134.62</v>
      </c>
      <c r="H645" s="284">
        <f t="shared" si="66"/>
        <v>807.74</v>
      </c>
      <c r="I645" s="20"/>
      <c r="J645" s="185"/>
    </row>
    <row r="646" spans="2:10" s="20" customFormat="1" ht="21" thickBot="1" x14ac:dyDescent="0.3">
      <c r="B646" s="327" t="s">
        <v>2881</v>
      </c>
      <c r="C646" s="328"/>
      <c r="D646" s="328"/>
      <c r="E646" s="328"/>
      <c r="F646" s="328"/>
      <c r="G646" s="328"/>
      <c r="H646" s="329"/>
      <c r="J646" s="186"/>
    </row>
    <row r="647" spans="2:10" s="20" customFormat="1" ht="32.25" customHeight="1" thickBot="1" x14ac:dyDescent="0.3">
      <c r="B647" s="381" t="s">
        <v>2993</v>
      </c>
      <c r="C647" s="382"/>
      <c r="D647" s="382"/>
      <c r="E647" s="382"/>
      <c r="F647" s="382"/>
      <c r="G647" s="382"/>
      <c r="H647" s="383"/>
      <c r="J647" s="186"/>
    </row>
    <row r="648" spans="2:10" s="20" customFormat="1" ht="48" thickBot="1" x14ac:dyDescent="0.3">
      <c r="B648" s="8" t="s">
        <v>0</v>
      </c>
      <c r="C648" s="7" t="s">
        <v>1</v>
      </c>
      <c r="D648" s="7" t="s">
        <v>33</v>
      </c>
      <c r="E648" s="7" t="s">
        <v>2</v>
      </c>
      <c r="F648" s="7" t="s">
        <v>3</v>
      </c>
      <c r="G648" s="7" t="s">
        <v>4</v>
      </c>
      <c r="H648" s="16" t="s">
        <v>5</v>
      </c>
      <c r="J648" s="186"/>
    </row>
    <row r="649" spans="2:10" s="20" customFormat="1" x14ac:dyDescent="0.25">
      <c r="B649" s="36">
        <v>1</v>
      </c>
      <c r="C649" s="37" t="s">
        <v>2947</v>
      </c>
      <c r="D649" s="272"/>
      <c r="E649" s="97" t="s">
        <v>1585</v>
      </c>
      <c r="F649" s="97">
        <v>250.77</v>
      </c>
      <c r="G649" s="40">
        <f t="shared" ref="G649:G650" si="74">ROUND(F649*0.2,2)</f>
        <v>50.15</v>
      </c>
      <c r="H649" s="41">
        <f>F649+G649</f>
        <v>300.92</v>
      </c>
      <c r="J649" s="186"/>
    </row>
    <row r="650" spans="2:10" s="20" customFormat="1" x14ac:dyDescent="0.25">
      <c r="B650" s="36">
        <v>2</v>
      </c>
      <c r="C650" s="37" t="s">
        <v>2948</v>
      </c>
      <c r="D650" s="272"/>
      <c r="E650" s="97" t="s">
        <v>2114</v>
      </c>
      <c r="F650" s="97">
        <v>141.74</v>
      </c>
      <c r="G650" s="40">
        <f t="shared" si="74"/>
        <v>28.35</v>
      </c>
      <c r="H650" s="41">
        <f>F650+G650</f>
        <v>170.09</v>
      </c>
      <c r="J650" s="186"/>
    </row>
    <row r="651" spans="2:10" s="20" customFormat="1" ht="16.5" thickBot="1" x14ac:dyDescent="0.3">
      <c r="B651" s="42">
        <v>3</v>
      </c>
      <c r="C651" s="271" t="s">
        <v>2803</v>
      </c>
      <c r="D651" s="272"/>
      <c r="E651" s="97" t="s">
        <v>2770</v>
      </c>
      <c r="F651" s="97">
        <v>2</v>
      </c>
      <c r="G651" s="40"/>
      <c r="H651" s="45"/>
      <c r="J651" s="186"/>
    </row>
    <row r="652" spans="2:10" ht="26.25" customHeight="1" thickBot="1" x14ac:dyDescent="0.3">
      <c r="B652" s="346" t="s">
        <v>246</v>
      </c>
      <c r="C652" s="347"/>
      <c r="D652" s="347"/>
      <c r="E652" s="347"/>
      <c r="F652" s="347"/>
      <c r="G652" s="347"/>
      <c r="H652" s="348"/>
    </row>
    <row r="653" spans="2:10" ht="48" thickBot="1" x14ac:dyDescent="0.3">
      <c r="B653" s="5" t="s">
        <v>0</v>
      </c>
      <c r="C653" s="6" t="s">
        <v>1</v>
      </c>
      <c r="D653" s="4" t="s">
        <v>33</v>
      </c>
      <c r="E653" s="6" t="s">
        <v>2</v>
      </c>
      <c r="F653" s="6" t="s">
        <v>3</v>
      </c>
      <c r="G653" s="6" t="s">
        <v>4</v>
      </c>
      <c r="H653" s="17" t="s">
        <v>5</v>
      </c>
    </row>
    <row r="654" spans="2:10" ht="21.75" customHeight="1" thickBot="1" x14ac:dyDescent="0.3">
      <c r="B654" s="349" t="s">
        <v>247</v>
      </c>
      <c r="C654" s="350"/>
      <c r="D654" s="350"/>
      <c r="E654" s="350"/>
      <c r="F654" s="350"/>
      <c r="G654" s="350"/>
      <c r="H654" s="351"/>
    </row>
    <row r="655" spans="2:10" x14ac:dyDescent="0.25">
      <c r="B655" s="116">
        <v>1</v>
      </c>
      <c r="C655" s="117" t="s">
        <v>248</v>
      </c>
      <c r="D655" s="118" t="s">
        <v>214</v>
      </c>
      <c r="E655" s="119" t="s">
        <v>7</v>
      </c>
      <c r="F655" s="120">
        <v>42.87</v>
      </c>
      <c r="G655" s="40">
        <f t="shared" ref="G655:G675" si="75">ROUND(F655*0.2,2)</f>
        <v>8.57</v>
      </c>
      <c r="H655" s="121">
        <f t="shared" ref="H655" si="76">F655+G655</f>
        <v>51.44</v>
      </c>
    </row>
    <row r="656" spans="2:10" x14ac:dyDescent="0.25">
      <c r="B656" s="122">
        <f>1+B655</f>
        <v>2</v>
      </c>
      <c r="C656" s="96" t="s">
        <v>1165</v>
      </c>
      <c r="D656" s="103" t="s">
        <v>214</v>
      </c>
      <c r="E656" s="108" t="s">
        <v>7</v>
      </c>
      <c r="F656" s="97">
        <v>51.97</v>
      </c>
      <c r="G656" s="40">
        <f t="shared" si="75"/>
        <v>10.39</v>
      </c>
      <c r="H656" s="121">
        <f t="shared" ref="H656:H675" si="77">F656+G656</f>
        <v>62.36</v>
      </c>
    </row>
    <row r="657" spans="2:8" x14ac:dyDescent="0.25">
      <c r="B657" s="122">
        <f>1+B656</f>
        <v>3</v>
      </c>
      <c r="C657" s="96" t="s">
        <v>249</v>
      </c>
      <c r="D657" s="103" t="s">
        <v>214</v>
      </c>
      <c r="E657" s="108" t="s">
        <v>7</v>
      </c>
      <c r="F657" s="97">
        <v>42.87</v>
      </c>
      <c r="G657" s="40">
        <f t="shared" si="75"/>
        <v>8.57</v>
      </c>
      <c r="H657" s="121">
        <f t="shared" si="77"/>
        <v>51.44</v>
      </c>
    </row>
    <row r="658" spans="2:8" x14ac:dyDescent="0.25">
      <c r="B658" s="122">
        <f t="shared" ref="B658:B675" si="78">1+B657</f>
        <v>4</v>
      </c>
      <c r="C658" s="96" t="s">
        <v>250</v>
      </c>
      <c r="D658" s="103" t="s">
        <v>214</v>
      </c>
      <c r="E658" s="108" t="s">
        <v>7</v>
      </c>
      <c r="F658" s="97">
        <v>51.97</v>
      </c>
      <c r="G658" s="40">
        <f t="shared" si="75"/>
        <v>10.39</v>
      </c>
      <c r="H658" s="121">
        <f t="shared" si="77"/>
        <v>62.36</v>
      </c>
    </row>
    <row r="659" spans="2:8" x14ac:dyDescent="0.25">
      <c r="B659" s="122">
        <f t="shared" si="78"/>
        <v>5</v>
      </c>
      <c r="C659" s="96" t="s">
        <v>251</v>
      </c>
      <c r="D659" s="103" t="s">
        <v>214</v>
      </c>
      <c r="E659" s="108" t="s">
        <v>7</v>
      </c>
      <c r="F659" s="97">
        <v>42.87</v>
      </c>
      <c r="G659" s="40">
        <f t="shared" si="75"/>
        <v>8.57</v>
      </c>
      <c r="H659" s="121">
        <f t="shared" si="77"/>
        <v>51.44</v>
      </c>
    </row>
    <row r="660" spans="2:8" x14ac:dyDescent="0.25">
      <c r="B660" s="122">
        <f t="shared" si="78"/>
        <v>6</v>
      </c>
      <c r="C660" s="96" t="s">
        <v>252</v>
      </c>
      <c r="D660" s="103" t="s">
        <v>214</v>
      </c>
      <c r="E660" s="108" t="s">
        <v>7</v>
      </c>
      <c r="F660" s="97">
        <v>52.96</v>
      </c>
      <c r="G660" s="40">
        <f t="shared" si="75"/>
        <v>10.59</v>
      </c>
      <c r="H660" s="121">
        <f t="shared" si="77"/>
        <v>63.55</v>
      </c>
    </row>
    <row r="661" spans="2:8" x14ac:dyDescent="0.25">
      <c r="B661" s="122">
        <f t="shared" si="78"/>
        <v>7</v>
      </c>
      <c r="C661" s="96" t="s">
        <v>253</v>
      </c>
      <c r="D661" s="103" t="s">
        <v>214</v>
      </c>
      <c r="E661" s="108" t="s">
        <v>7</v>
      </c>
      <c r="F661" s="97">
        <v>42.87</v>
      </c>
      <c r="G661" s="40">
        <f t="shared" si="75"/>
        <v>8.57</v>
      </c>
      <c r="H661" s="121">
        <f t="shared" si="77"/>
        <v>51.44</v>
      </c>
    </row>
    <row r="662" spans="2:8" x14ac:dyDescent="0.25">
      <c r="B662" s="122">
        <f t="shared" si="78"/>
        <v>8</v>
      </c>
      <c r="C662" s="96" t="s">
        <v>254</v>
      </c>
      <c r="D662" s="103" t="s">
        <v>214</v>
      </c>
      <c r="E662" s="108" t="s">
        <v>7</v>
      </c>
      <c r="F662" s="97">
        <v>42.87</v>
      </c>
      <c r="G662" s="40">
        <f t="shared" si="75"/>
        <v>8.57</v>
      </c>
      <c r="H662" s="121">
        <f t="shared" si="77"/>
        <v>51.44</v>
      </c>
    </row>
    <row r="663" spans="2:8" x14ac:dyDescent="0.25">
      <c r="B663" s="122">
        <f t="shared" si="78"/>
        <v>9</v>
      </c>
      <c r="C663" s="96" t="s">
        <v>255</v>
      </c>
      <c r="D663" s="103" t="s">
        <v>214</v>
      </c>
      <c r="E663" s="108" t="s">
        <v>7</v>
      </c>
      <c r="F663" s="97">
        <v>42.87</v>
      </c>
      <c r="G663" s="40">
        <f t="shared" si="75"/>
        <v>8.57</v>
      </c>
      <c r="H663" s="121">
        <f t="shared" si="77"/>
        <v>51.44</v>
      </c>
    </row>
    <row r="664" spans="2:8" x14ac:dyDescent="0.25">
      <c r="B664" s="122">
        <f t="shared" si="78"/>
        <v>10</v>
      </c>
      <c r="C664" s="114" t="s">
        <v>256</v>
      </c>
      <c r="D664" s="103" t="s">
        <v>214</v>
      </c>
      <c r="E664" s="110" t="s">
        <v>7</v>
      </c>
      <c r="F664" s="123">
        <v>42.87</v>
      </c>
      <c r="G664" s="40">
        <f t="shared" si="75"/>
        <v>8.57</v>
      </c>
      <c r="H664" s="121">
        <f t="shared" si="77"/>
        <v>51.44</v>
      </c>
    </row>
    <row r="665" spans="2:8" x14ac:dyDescent="0.25">
      <c r="B665" s="122">
        <f t="shared" si="78"/>
        <v>11</v>
      </c>
      <c r="C665" s="96" t="s">
        <v>257</v>
      </c>
      <c r="D665" s="103" t="s">
        <v>214</v>
      </c>
      <c r="E665" s="108" t="s">
        <v>7</v>
      </c>
      <c r="F665" s="97">
        <v>42.87</v>
      </c>
      <c r="G665" s="40">
        <f t="shared" si="75"/>
        <v>8.57</v>
      </c>
      <c r="H665" s="121">
        <f t="shared" si="77"/>
        <v>51.44</v>
      </c>
    </row>
    <row r="666" spans="2:8" x14ac:dyDescent="0.25">
      <c r="B666" s="122">
        <f t="shared" si="78"/>
        <v>12</v>
      </c>
      <c r="C666" s="96" t="s">
        <v>258</v>
      </c>
      <c r="D666" s="103" t="s">
        <v>214</v>
      </c>
      <c r="E666" s="108" t="s">
        <v>7</v>
      </c>
      <c r="F666" s="97">
        <v>42.87</v>
      </c>
      <c r="G666" s="40">
        <f t="shared" si="75"/>
        <v>8.57</v>
      </c>
      <c r="H666" s="121">
        <f t="shared" si="77"/>
        <v>51.44</v>
      </c>
    </row>
    <row r="667" spans="2:8" x14ac:dyDescent="0.25">
      <c r="B667" s="122">
        <f t="shared" si="78"/>
        <v>13</v>
      </c>
      <c r="C667" s="96" t="s">
        <v>1121</v>
      </c>
      <c r="D667" s="103" t="s">
        <v>214</v>
      </c>
      <c r="E667" s="108" t="s">
        <v>7</v>
      </c>
      <c r="F667" s="97">
        <v>62.06</v>
      </c>
      <c r="G667" s="40">
        <f t="shared" si="75"/>
        <v>12.41</v>
      </c>
      <c r="H667" s="121">
        <f t="shared" si="77"/>
        <v>74.47</v>
      </c>
    </row>
    <row r="668" spans="2:8" x14ac:dyDescent="0.25">
      <c r="B668" s="122">
        <f t="shared" si="78"/>
        <v>14</v>
      </c>
      <c r="C668" s="114" t="s">
        <v>259</v>
      </c>
      <c r="D668" s="103" t="s">
        <v>214</v>
      </c>
      <c r="E668" s="108" t="s">
        <v>7</v>
      </c>
      <c r="F668" s="97">
        <v>42.87</v>
      </c>
      <c r="G668" s="40">
        <f t="shared" si="75"/>
        <v>8.57</v>
      </c>
      <c r="H668" s="121">
        <f t="shared" si="77"/>
        <v>51.44</v>
      </c>
    </row>
    <row r="669" spans="2:8" x14ac:dyDescent="0.25">
      <c r="B669" s="122">
        <f t="shared" si="78"/>
        <v>15</v>
      </c>
      <c r="C669" s="114" t="s">
        <v>260</v>
      </c>
      <c r="D669" s="103" t="s">
        <v>214</v>
      </c>
      <c r="E669" s="108" t="s">
        <v>7</v>
      </c>
      <c r="F669" s="97">
        <v>42.87</v>
      </c>
      <c r="G669" s="40">
        <f t="shared" si="75"/>
        <v>8.57</v>
      </c>
      <c r="H669" s="121">
        <f t="shared" si="77"/>
        <v>51.44</v>
      </c>
    </row>
    <row r="670" spans="2:8" x14ac:dyDescent="0.25">
      <c r="B670" s="122">
        <f t="shared" si="78"/>
        <v>16</v>
      </c>
      <c r="C670" s="114" t="s">
        <v>261</v>
      </c>
      <c r="D670" s="103" t="s">
        <v>214</v>
      </c>
      <c r="E670" s="108" t="s">
        <v>7</v>
      </c>
      <c r="F670" s="97">
        <v>42.87</v>
      </c>
      <c r="G670" s="40">
        <f t="shared" si="75"/>
        <v>8.57</v>
      </c>
      <c r="H670" s="121">
        <f t="shared" si="77"/>
        <v>51.44</v>
      </c>
    </row>
    <row r="671" spans="2:8" x14ac:dyDescent="0.25">
      <c r="B671" s="122">
        <f t="shared" si="78"/>
        <v>17</v>
      </c>
      <c r="C671" s="114" t="s">
        <v>262</v>
      </c>
      <c r="D671" s="103" t="s">
        <v>214</v>
      </c>
      <c r="E671" s="108" t="s">
        <v>7</v>
      </c>
      <c r="F671" s="97">
        <v>42.87</v>
      </c>
      <c r="G671" s="40">
        <f t="shared" si="75"/>
        <v>8.57</v>
      </c>
      <c r="H671" s="121">
        <f t="shared" si="77"/>
        <v>51.44</v>
      </c>
    </row>
    <row r="672" spans="2:8" x14ac:dyDescent="0.25">
      <c r="B672" s="122">
        <f t="shared" si="78"/>
        <v>18</v>
      </c>
      <c r="C672" s="114" t="s">
        <v>263</v>
      </c>
      <c r="D672" s="103" t="s">
        <v>214</v>
      </c>
      <c r="E672" s="108" t="s">
        <v>7</v>
      </c>
      <c r="F672" s="97">
        <v>42.87</v>
      </c>
      <c r="G672" s="40">
        <f t="shared" si="75"/>
        <v>8.57</v>
      </c>
      <c r="H672" s="121">
        <f t="shared" si="77"/>
        <v>51.44</v>
      </c>
    </row>
    <row r="673" spans="2:8" x14ac:dyDescent="0.25">
      <c r="B673" s="122">
        <f t="shared" si="78"/>
        <v>19</v>
      </c>
      <c r="C673" s="114" t="s">
        <v>264</v>
      </c>
      <c r="D673" s="103" t="s">
        <v>214</v>
      </c>
      <c r="E673" s="108" t="s">
        <v>7</v>
      </c>
      <c r="F673" s="97">
        <v>42.87</v>
      </c>
      <c r="G673" s="40">
        <f t="shared" si="75"/>
        <v>8.57</v>
      </c>
      <c r="H673" s="121">
        <f t="shared" si="77"/>
        <v>51.44</v>
      </c>
    </row>
    <row r="674" spans="2:8" x14ac:dyDescent="0.25">
      <c r="B674" s="122">
        <f t="shared" si="78"/>
        <v>20</v>
      </c>
      <c r="C674" s="114" t="s">
        <v>265</v>
      </c>
      <c r="D674" s="103" t="s">
        <v>214</v>
      </c>
      <c r="E674" s="108" t="s">
        <v>7</v>
      </c>
      <c r="F674" s="97">
        <v>42.87</v>
      </c>
      <c r="G674" s="40">
        <f t="shared" si="75"/>
        <v>8.57</v>
      </c>
      <c r="H674" s="121">
        <f t="shared" si="77"/>
        <v>51.44</v>
      </c>
    </row>
    <row r="675" spans="2:8" ht="16.5" thickBot="1" x14ac:dyDescent="0.3">
      <c r="B675" s="124">
        <f t="shared" si="78"/>
        <v>21</v>
      </c>
      <c r="C675" s="125" t="s">
        <v>266</v>
      </c>
      <c r="D675" s="126" t="s">
        <v>214</v>
      </c>
      <c r="E675" s="108" t="s">
        <v>7</v>
      </c>
      <c r="F675" s="127">
        <v>52.96</v>
      </c>
      <c r="G675" s="40">
        <f t="shared" si="75"/>
        <v>10.59</v>
      </c>
      <c r="H675" s="121">
        <f t="shared" si="77"/>
        <v>63.55</v>
      </c>
    </row>
    <row r="676" spans="2:8" ht="19.5" customHeight="1" thickBot="1" x14ac:dyDescent="0.3">
      <c r="B676" s="349" t="s">
        <v>267</v>
      </c>
      <c r="C676" s="350"/>
      <c r="D676" s="350"/>
      <c r="E676" s="350"/>
      <c r="F676" s="350"/>
      <c r="G676" s="350"/>
      <c r="H676" s="351"/>
    </row>
    <row r="677" spans="2:8" x14ac:dyDescent="0.25">
      <c r="B677" s="128">
        <v>1</v>
      </c>
      <c r="C677" s="96" t="s">
        <v>268</v>
      </c>
      <c r="D677" s="103" t="s">
        <v>269</v>
      </c>
      <c r="E677" s="119" t="s">
        <v>7</v>
      </c>
      <c r="F677" s="129">
        <v>98.39</v>
      </c>
      <c r="G677" s="40">
        <f t="shared" ref="G677:G740" si="79">ROUND(F677*0.2,2)</f>
        <v>19.68</v>
      </c>
      <c r="H677" s="130">
        <f t="shared" ref="H677" si="80">F677+G677</f>
        <v>118.07</v>
      </c>
    </row>
    <row r="678" spans="2:8" x14ac:dyDescent="0.25">
      <c r="B678" s="131">
        <f t="shared" ref="B678:B741" si="81">1+B677</f>
        <v>2</v>
      </c>
      <c r="C678" s="96" t="s">
        <v>270</v>
      </c>
      <c r="D678" s="103" t="s">
        <v>271</v>
      </c>
      <c r="E678" s="108" t="s">
        <v>7</v>
      </c>
      <c r="F678" s="132">
        <v>80.22</v>
      </c>
      <c r="G678" s="40">
        <f t="shared" si="79"/>
        <v>16.04</v>
      </c>
      <c r="H678" s="130">
        <f t="shared" ref="H678" si="82">F678+G678</f>
        <v>96.259999999999991</v>
      </c>
    </row>
    <row r="679" spans="2:8" x14ac:dyDescent="0.25">
      <c r="B679" s="131">
        <f t="shared" si="81"/>
        <v>3</v>
      </c>
      <c r="C679" s="114" t="s">
        <v>272</v>
      </c>
      <c r="D679" s="115" t="s">
        <v>269</v>
      </c>
      <c r="E679" s="108" t="s">
        <v>7</v>
      </c>
      <c r="F679" s="132">
        <v>61.04</v>
      </c>
      <c r="G679" s="40">
        <f t="shared" si="79"/>
        <v>12.21</v>
      </c>
      <c r="H679" s="130">
        <f t="shared" ref="H679:H742" si="83">F679+G679</f>
        <v>73.25</v>
      </c>
    </row>
    <row r="680" spans="2:8" x14ac:dyDescent="0.25">
      <c r="B680" s="131">
        <f t="shared" si="81"/>
        <v>4</v>
      </c>
      <c r="C680" s="114" t="s">
        <v>273</v>
      </c>
      <c r="D680" s="115" t="s">
        <v>153</v>
      </c>
      <c r="E680" s="108" t="s">
        <v>7</v>
      </c>
      <c r="F680" s="132">
        <v>61.04</v>
      </c>
      <c r="G680" s="40">
        <f t="shared" si="79"/>
        <v>12.21</v>
      </c>
      <c r="H680" s="130">
        <f t="shared" si="83"/>
        <v>73.25</v>
      </c>
    </row>
    <row r="681" spans="2:8" x14ac:dyDescent="0.25">
      <c r="B681" s="131">
        <f t="shared" si="81"/>
        <v>5</v>
      </c>
      <c r="C681" s="114" t="s">
        <v>274</v>
      </c>
      <c r="D681" s="115" t="s">
        <v>153</v>
      </c>
      <c r="E681" s="108" t="s">
        <v>7</v>
      </c>
      <c r="F681" s="132">
        <v>61.04</v>
      </c>
      <c r="G681" s="40">
        <f t="shared" si="79"/>
        <v>12.21</v>
      </c>
      <c r="H681" s="130">
        <f t="shared" si="83"/>
        <v>73.25</v>
      </c>
    </row>
    <row r="682" spans="2:8" x14ac:dyDescent="0.25">
      <c r="B682" s="131">
        <f t="shared" si="81"/>
        <v>6</v>
      </c>
      <c r="C682" s="114" t="s">
        <v>275</v>
      </c>
      <c r="D682" s="115" t="s">
        <v>214</v>
      </c>
      <c r="E682" s="108" t="s">
        <v>7</v>
      </c>
      <c r="F682" s="132">
        <v>61.04</v>
      </c>
      <c r="G682" s="40">
        <f t="shared" si="79"/>
        <v>12.21</v>
      </c>
      <c r="H682" s="130">
        <f t="shared" si="83"/>
        <v>73.25</v>
      </c>
    </row>
    <row r="683" spans="2:8" x14ac:dyDescent="0.25">
      <c r="B683" s="131">
        <f t="shared" si="81"/>
        <v>7</v>
      </c>
      <c r="C683" s="114" t="s">
        <v>276</v>
      </c>
      <c r="D683" s="115" t="s">
        <v>269</v>
      </c>
      <c r="E683" s="108" t="s">
        <v>7</v>
      </c>
      <c r="F683" s="132">
        <v>42.87</v>
      </c>
      <c r="G683" s="40">
        <f t="shared" si="79"/>
        <v>8.57</v>
      </c>
      <c r="H683" s="130">
        <f t="shared" si="83"/>
        <v>51.44</v>
      </c>
    </row>
    <row r="684" spans="2:8" x14ac:dyDescent="0.25">
      <c r="B684" s="131">
        <f t="shared" si="81"/>
        <v>8</v>
      </c>
      <c r="C684" s="114" t="s">
        <v>277</v>
      </c>
      <c r="D684" s="115" t="s">
        <v>159</v>
      </c>
      <c r="E684" s="108" t="s">
        <v>7</v>
      </c>
      <c r="F684" s="132">
        <v>53.54</v>
      </c>
      <c r="G684" s="40">
        <f t="shared" si="79"/>
        <v>10.71</v>
      </c>
      <c r="H684" s="130">
        <f t="shared" si="83"/>
        <v>64.25</v>
      </c>
    </row>
    <row r="685" spans="2:8" x14ac:dyDescent="0.25">
      <c r="B685" s="131">
        <f t="shared" si="81"/>
        <v>9</v>
      </c>
      <c r="C685" s="114" t="s">
        <v>278</v>
      </c>
      <c r="D685" s="115" t="s">
        <v>159</v>
      </c>
      <c r="E685" s="108" t="s">
        <v>7</v>
      </c>
      <c r="F685" s="132">
        <v>80.790000000000006</v>
      </c>
      <c r="G685" s="40">
        <f t="shared" si="79"/>
        <v>16.16</v>
      </c>
      <c r="H685" s="130">
        <f t="shared" si="83"/>
        <v>96.95</v>
      </c>
    </row>
    <row r="686" spans="2:8" x14ac:dyDescent="0.25">
      <c r="B686" s="131">
        <f t="shared" si="81"/>
        <v>10</v>
      </c>
      <c r="C686" s="114" t="s">
        <v>279</v>
      </c>
      <c r="D686" s="115" t="s">
        <v>269</v>
      </c>
      <c r="E686" s="108" t="s">
        <v>7</v>
      </c>
      <c r="F686" s="132">
        <v>42.87</v>
      </c>
      <c r="G686" s="40">
        <f t="shared" si="79"/>
        <v>8.57</v>
      </c>
      <c r="H686" s="130">
        <f t="shared" si="83"/>
        <v>51.44</v>
      </c>
    </row>
    <row r="687" spans="2:8" x14ac:dyDescent="0.25">
      <c r="B687" s="131">
        <f t="shared" si="81"/>
        <v>11</v>
      </c>
      <c r="C687" s="114" t="s">
        <v>280</v>
      </c>
      <c r="D687" s="115" t="s">
        <v>159</v>
      </c>
      <c r="E687" s="108" t="s">
        <v>7</v>
      </c>
      <c r="F687" s="132">
        <v>43.45</v>
      </c>
      <c r="G687" s="40">
        <f t="shared" si="79"/>
        <v>8.69</v>
      </c>
      <c r="H687" s="130">
        <f t="shared" si="83"/>
        <v>52.14</v>
      </c>
    </row>
    <row r="688" spans="2:8" x14ac:dyDescent="0.25">
      <c r="B688" s="131">
        <f t="shared" si="81"/>
        <v>12</v>
      </c>
      <c r="C688" s="114" t="s">
        <v>281</v>
      </c>
      <c r="D688" s="115" t="s">
        <v>159</v>
      </c>
      <c r="E688" s="108" t="s">
        <v>7</v>
      </c>
      <c r="F688" s="132">
        <v>43.45</v>
      </c>
      <c r="G688" s="40">
        <f t="shared" si="79"/>
        <v>8.69</v>
      </c>
      <c r="H688" s="130">
        <f t="shared" si="83"/>
        <v>52.14</v>
      </c>
    </row>
    <row r="689" spans="2:9" s="3" customFormat="1" x14ac:dyDescent="0.25">
      <c r="B689" s="131">
        <f t="shared" si="81"/>
        <v>13</v>
      </c>
      <c r="C689" s="74" t="s">
        <v>282</v>
      </c>
      <c r="D689" s="47" t="s">
        <v>159</v>
      </c>
      <c r="E689" s="108" t="s">
        <v>7</v>
      </c>
      <c r="F689" s="132">
        <v>42.87</v>
      </c>
      <c r="G689" s="40">
        <f t="shared" si="79"/>
        <v>8.57</v>
      </c>
      <c r="H689" s="130">
        <f t="shared" si="83"/>
        <v>51.44</v>
      </c>
      <c r="I689" s="20"/>
    </row>
    <row r="690" spans="2:9" x14ac:dyDescent="0.25">
      <c r="B690" s="131">
        <f t="shared" si="81"/>
        <v>14</v>
      </c>
      <c r="C690" s="114" t="s">
        <v>283</v>
      </c>
      <c r="D690" s="115" t="s">
        <v>214</v>
      </c>
      <c r="E690" s="108" t="s">
        <v>7</v>
      </c>
      <c r="F690" s="132">
        <v>42.87</v>
      </c>
      <c r="G690" s="40">
        <f t="shared" si="79"/>
        <v>8.57</v>
      </c>
      <c r="H690" s="130">
        <f t="shared" si="83"/>
        <v>51.44</v>
      </c>
    </row>
    <row r="691" spans="2:9" x14ac:dyDescent="0.25">
      <c r="B691" s="131">
        <f t="shared" si="81"/>
        <v>15</v>
      </c>
      <c r="C691" s="96" t="s">
        <v>284</v>
      </c>
      <c r="D691" s="103" t="s">
        <v>214</v>
      </c>
      <c r="E691" s="108" t="s">
        <v>7</v>
      </c>
      <c r="F691" s="132">
        <v>42.87</v>
      </c>
      <c r="G691" s="40">
        <f t="shared" si="79"/>
        <v>8.57</v>
      </c>
      <c r="H691" s="130">
        <f t="shared" si="83"/>
        <v>51.44</v>
      </c>
    </row>
    <row r="692" spans="2:9" x14ac:dyDescent="0.25">
      <c r="B692" s="122">
        <f t="shared" si="81"/>
        <v>16</v>
      </c>
      <c r="C692" s="96" t="s">
        <v>285</v>
      </c>
      <c r="D692" s="103" t="s">
        <v>214</v>
      </c>
      <c r="E692" s="108" t="s">
        <v>7</v>
      </c>
      <c r="F692" s="132">
        <v>52.96</v>
      </c>
      <c r="G692" s="40">
        <f t="shared" si="79"/>
        <v>10.59</v>
      </c>
      <c r="H692" s="130">
        <f t="shared" si="83"/>
        <v>63.55</v>
      </c>
    </row>
    <row r="693" spans="2:9" x14ac:dyDescent="0.25">
      <c r="B693" s="122">
        <f t="shared" si="81"/>
        <v>17</v>
      </c>
      <c r="C693" s="96" t="s">
        <v>1123</v>
      </c>
      <c r="D693" s="103" t="s">
        <v>214</v>
      </c>
      <c r="E693" s="108" t="s">
        <v>7</v>
      </c>
      <c r="F693" s="132">
        <v>52.96</v>
      </c>
      <c r="G693" s="40">
        <f t="shared" si="79"/>
        <v>10.59</v>
      </c>
      <c r="H693" s="130">
        <f t="shared" si="83"/>
        <v>63.55</v>
      </c>
    </row>
    <row r="694" spans="2:9" x14ac:dyDescent="0.25">
      <c r="B694" s="131">
        <f t="shared" si="81"/>
        <v>18</v>
      </c>
      <c r="C694" s="114" t="s">
        <v>286</v>
      </c>
      <c r="D694" s="115" t="s">
        <v>159</v>
      </c>
      <c r="E694" s="108" t="s">
        <v>7</v>
      </c>
      <c r="F694" s="132">
        <v>43.45</v>
      </c>
      <c r="G694" s="40">
        <f t="shared" si="79"/>
        <v>8.69</v>
      </c>
      <c r="H694" s="130">
        <f t="shared" si="83"/>
        <v>52.14</v>
      </c>
    </row>
    <row r="695" spans="2:9" x14ac:dyDescent="0.25">
      <c r="B695" s="131">
        <f t="shared" si="81"/>
        <v>19</v>
      </c>
      <c r="C695" s="114" t="s">
        <v>287</v>
      </c>
      <c r="D695" s="115" t="s">
        <v>159</v>
      </c>
      <c r="E695" s="108" t="s">
        <v>7</v>
      </c>
      <c r="F695" s="132">
        <v>43.45</v>
      </c>
      <c r="G695" s="40">
        <f t="shared" si="79"/>
        <v>8.69</v>
      </c>
      <c r="H695" s="130">
        <f t="shared" si="83"/>
        <v>52.14</v>
      </c>
    </row>
    <row r="696" spans="2:9" x14ac:dyDescent="0.25">
      <c r="B696" s="131">
        <f t="shared" si="81"/>
        <v>20</v>
      </c>
      <c r="C696" s="114" t="s">
        <v>288</v>
      </c>
      <c r="D696" s="115" t="s">
        <v>159</v>
      </c>
      <c r="E696" s="108" t="s">
        <v>7</v>
      </c>
      <c r="F696" s="132">
        <v>53.54</v>
      </c>
      <c r="G696" s="40">
        <f t="shared" si="79"/>
        <v>10.71</v>
      </c>
      <c r="H696" s="130">
        <f t="shared" si="83"/>
        <v>64.25</v>
      </c>
    </row>
    <row r="697" spans="2:9" x14ac:dyDescent="0.25">
      <c r="B697" s="131">
        <f t="shared" si="81"/>
        <v>21</v>
      </c>
      <c r="C697" s="114" t="s">
        <v>289</v>
      </c>
      <c r="D697" s="115" t="s">
        <v>159</v>
      </c>
      <c r="E697" s="108" t="s">
        <v>7</v>
      </c>
      <c r="F697" s="132">
        <v>53.54</v>
      </c>
      <c r="G697" s="40">
        <f t="shared" si="79"/>
        <v>10.71</v>
      </c>
      <c r="H697" s="130">
        <f t="shared" si="83"/>
        <v>64.25</v>
      </c>
    </row>
    <row r="698" spans="2:9" x14ac:dyDescent="0.25">
      <c r="B698" s="131">
        <f t="shared" si="81"/>
        <v>22</v>
      </c>
      <c r="C698" s="114" t="s">
        <v>290</v>
      </c>
      <c r="D698" s="115" t="s">
        <v>214</v>
      </c>
      <c r="E698" s="108" t="s">
        <v>7</v>
      </c>
      <c r="F698" s="132">
        <v>42.87</v>
      </c>
      <c r="G698" s="40">
        <f t="shared" si="79"/>
        <v>8.57</v>
      </c>
      <c r="H698" s="130">
        <f t="shared" si="83"/>
        <v>51.44</v>
      </c>
    </row>
    <row r="699" spans="2:9" x14ac:dyDescent="0.25">
      <c r="B699" s="131">
        <f t="shared" si="81"/>
        <v>23</v>
      </c>
      <c r="C699" s="114" t="s">
        <v>291</v>
      </c>
      <c r="D699" s="115" t="s">
        <v>159</v>
      </c>
      <c r="E699" s="108" t="s">
        <v>7</v>
      </c>
      <c r="F699" s="132">
        <v>53.54</v>
      </c>
      <c r="G699" s="40">
        <f t="shared" si="79"/>
        <v>10.71</v>
      </c>
      <c r="H699" s="130">
        <f t="shared" si="83"/>
        <v>64.25</v>
      </c>
    </row>
    <row r="700" spans="2:9" x14ac:dyDescent="0.25">
      <c r="B700" s="131">
        <f t="shared" si="81"/>
        <v>24</v>
      </c>
      <c r="C700" s="114" t="s">
        <v>292</v>
      </c>
      <c r="D700" s="115" t="s">
        <v>159</v>
      </c>
      <c r="E700" s="108" t="s">
        <v>7</v>
      </c>
      <c r="F700" s="132">
        <v>53.54</v>
      </c>
      <c r="G700" s="40">
        <f t="shared" si="79"/>
        <v>10.71</v>
      </c>
      <c r="H700" s="130">
        <f t="shared" si="83"/>
        <v>64.25</v>
      </c>
    </row>
    <row r="701" spans="2:9" x14ac:dyDescent="0.25">
      <c r="B701" s="131">
        <f t="shared" si="81"/>
        <v>25</v>
      </c>
      <c r="C701" s="114" t="s">
        <v>293</v>
      </c>
      <c r="D701" s="115" t="s">
        <v>159</v>
      </c>
      <c r="E701" s="108" t="s">
        <v>7</v>
      </c>
      <c r="F701" s="132">
        <v>114.64</v>
      </c>
      <c r="G701" s="40">
        <f t="shared" si="79"/>
        <v>22.93</v>
      </c>
      <c r="H701" s="130">
        <f t="shared" si="83"/>
        <v>137.57</v>
      </c>
    </row>
    <row r="702" spans="2:9" x14ac:dyDescent="0.25">
      <c r="B702" s="131">
        <f t="shared" si="81"/>
        <v>26</v>
      </c>
      <c r="C702" s="114" t="s">
        <v>294</v>
      </c>
      <c r="D702" s="115" t="s">
        <v>153</v>
      </c>
      <c r="E702" s="108" t="s">
        <v>7</v>
      </c>
      <c r="F702" s="132">
        <v>114.64</v>
      </c>
      <c r="G702" s="40">
        <f t="shared" si="79"/>
        <v>22.93</v>
      </c>
      <c r="H702" s="130">
        <f t="shared" si="83"/>
        <v>137.57</v>
      </c>
    </row>
    <row r="703" spans="2:9" x14ac:dyDescent="0.25">
      <c r="B703" s="131">
        <f t="shared" si="81"/>
        <v>27</v>
      </c>
      <c r="C703" s="114" t="s">
        <v>295</v>
      </c>
      <c r="D703" s="115" t="s">
        <v>159</v>
      </c>
      <c r="E703" s="108" t="s">
        <v>7</v>
      </c>
      <c r="F703" s="132">
        <v>57.12</v>
      </c>
      <c r="G703" s="40">
        <f t="shared" si="79"/>
        <v>11.42</v>
      </c>
      <c r="H703" s="130">
        <f t="shared" si="83"/>
        <v>68.539999999999992</v>
      </c>
    </row>
    <row r="704" spans="2:9" x14ac:dyDescent="0.25">
      <c r="B704" s="131">
        <f t="shared" si="81"/>
        <v>28</v>
      </c>
      <c r="C704" s="114" t="s">
        <v>296</v>
      </c>
      <c r="D704" s="115" t="s">
        <v>159</v>
      </c>
      <c r="E704" s="108" t="s">
        <v>7</v>
      </c>
      <c r="F704" s="132">
        <v>341.77</v>
      </c>
      <c r="G704" s="40">
        <f t="shared" si="79"/>
        <v>68.349999999999994</v>
      </c>
      <c r="H704" s="130">
        <f t="shared" si="83"/>
        <v>410.12</v>
      </c>
    </row>
    <row r="705" spans="2:8" x14ac:dyDescent="0.25">
      <c r="B705" s="131">
        <f>1+B703</f>
        <v>28</v>
      </c>
      <c r="C705" s="114" t="s">
        <v>297</v>
      </c>
      <c r="D705" s="115" t="s">
        <v>159</v>
      </c>
      <c r="E705" s="108" t="s">
        <v>7</v>
      </c>
      <c r="F705" s="132">
        <v>57.12</v>
      </c>
      <c r="G705" s="40">
        <f t="shared" si="79"/>
        <v>11.42</v>
      </c>
      <c r="H705" s="130">
        <f t="shared" si="83"/>
        <v>68.539999999999992</v>
      </c>
    </row>
    <row r="706" spans="2:8" x14ac:dyDescent="0.25">
      <c r="B706" s="131">
        <f t="shared" si="81"/>
        <v>29</v>
      </c>
      <c r="C706" s="114" t="s">
        <v>298</v>
      </c>
      <c r="D706" s="115" t="s">
        <v>153</v>
      </c>
      <c r="E706" s="108" t="s">
        <v>7</v>
      </c>
      <c r="F706" s="132">
        <v>152.99</v>
      </c>
      <c r="G706" s="40">
        <f t="shared" si="79"/>
        <v>30.6</v>
      </c>
      <c r="H706" s="130">
        <f t="shared" si="83"/>
        <v>183.59</v>
      </c>
    </row>
    <row r="707" spans="2:8" x14ac:dyDescent="0.25">
      <c r="B707" s="131">
        <f t="shared" si="81"/>
        <v>30</v>
      </c>
      <c r="C707" s="114" t="s">
        <v>299</v>
      </c>
      <c r="D707" s="115" t="s">
        <v>153</v>
      </c>
      <c r="E707" s="108" t="s">
        <v>7</v>
      </c>
      <c r="F707" s="132">
        <v>57.12</v>
      </c>
      <c r="G707" s="40">
        <f t="shared" si="79"/>
        <v>11.42</v>
      </c>
      <c r="H707" s="130">
        <f t="shared" si="83"/>
        <v>68.539999999999992</v>
      </c>
    </row>
    <row r="708" spans="2:8" x14ac:dyDescent="0.25">
      <c r="B708" s="131">
        <f t="shared" si="81"/>
        <v>31</v>
      </c>
      <c r="C708" s="114" t="s">
        <v>300</v>
      </c>
      <c r="D708" s="115" t="s">
        <v>159</v>
      </c>
      <c r="E708" s="108" t="s">
        <v>7</v>
      </c>
      <c r="F708" s="132">
        <v>57.12</v>
      </c>
      <c r="G708" s="40">
        <f t="shared" si="79"/>
        <v>11.42</v>
      </c>
      <c r="H708" s="130">
        <f t="shared" si="83"/>
        <v>68.539999999999992</v>
      </c>
    </row>
    <row r="709" spans="2:8" x14ac:dyDescent="0.25">
      <c r="B709" s="131">
        <f t="shared" si="81"/>
        <v>32</v>
      </c>
      <c r="C709" s="114" t="s">
        <v>301</v>
      </c>
      <c r="D709" s="115" t="s">
        <v>153</v>
      </c>
      <c r="E709" s="108" t="s">
        <v>7</v>
      </c>
      <c r="F709" s="132">
        <v>119.14</v>
      </c>
      <c r="G709" s="40">
        <f t="shared" si="79"/>
        <v>23.83</v>
      </c>
      <c r="H709" s="130">
        <f t="shared" si="83"/>
        <v>142.97</v>
      </c>
    </row>
    <row r="710" spans="2:8" x14ac:dyDescent="0.25">
      <c r="B710" s="131">
        <f t="shared" si="81"/>
        <v>33</v>
      </c>
      <c r="C710" s="114" t="s">
        <v>302</v>
      </c>
      <c r="D710" s="115" t="s">
        <v>153</v>
      </c>
      <c r="E710" s="108" t="s">
        <v>7</v>
      </c>
      <c r="F710" s="132">
        <v>57.12</v>
      </c>
      <c r="G710" s="40">
        <f t="shared" si="79"/>
        <v>11.42</v>
      </c>
      <c r="H710" s="130">
        <f t="shared" si="83"/>
        <v>68.539999999999992</v>
      </c>
    </row>
    <row r="711" spans="2:8" x14ac:dyDescent="0.25">
      <c r="B711" s="131">
        <f t="shared" si="81"/>
        <v>34</v>
      </c>
      <c r="C711" s="114" t="s">
        <v>303</v>
      </c>
      <c r="D711" s="115" t="s">
        <v>153</v>
      </c>
      <c r="E711" s="108" t="s">
        <v>7</v>
      </c>
      <c r="F711" s="132">
        <v>57.12</v>
      </c>
      <c r="G711" s="40">
        <f t="shared" si="79"/>
        <v>11.42</v>
      </c>
      <c r="H711" s="130">
        <f t="shared" si="83"/>
        <v>68.539999999999992</v>
      </c>
    </row>
    <row r="712" spans="2:8" x14ac:dyDescent="0.25">
      <c r="B712" s="131">
        <f t="shared" si="81"/>
        <v>35</v>
      </c>
      <c r="C712" s="114" t="s">
        <v>304</v>
      </c>
      <c r="D712" s="115" t="s">
        <v>153</v>
      </c>
      <c r="E712" s="108" t="s">
        <v>7</v>
      </c>
      <c r="F712" s="132">
        <v>57.12</v>
      </c>
      <c r="G712" s="40">
        <f t="shared" si="79"/>
        <v>11.42</v>
      </c>
      <c r="H712" s="130">
        <f t="shared" si="83"/>
        <v>68.539999999999992</v>
      </c>
    </row>
    <row r="713" spans="2:8" x14ac:dyDescent="0.25">
      <c r="B713" s="131">
        <f t="shared" si="81"/>
        <v>36</v>
      </c>
      <c r="C713" s="114" t="s">
        <v>305</v>
      </c>
      <c r="D713" s="115" t="s">
        <v>153</v>
      </c>
      <c r="E713" s="108" t="s">
        <v>7</v>
      </c>
      <c r="F713" s="132">
        <v>57.12</v>
      </c>
      <c r="G713" s="40">
        <f t="shared" si="79"/>
        <v>11.42</v>
      </c>
      <c r="H713" s="130">
        <f t="shared" si="83"/>
        <v>68.539999999999992</v>
      </c>
    </row>
    <row r="714" spans="2:8" x14ac:dyDescent="0.25">
      <c r="B714" s="131">
        <f t="shared" si="81"/>
        <v>37</v>
      </c>
      <c r="C714" s="114" t="s">
        <v>306</v>
      </c>
      <c r="D714" s="115" t="s">
        <v>153</v>
      </c>
      <c r="E714" s="108" t="s">
        <v>7</v>
      </c>
      <c r="F714" s="132">
        <v>57.12</v>
      </c>
      <c r="G714" s="40">
        <f t="shared" si="79"/>
        <v>11.42</v>
      </c>
      <c r="H714" s="130">
        <f t="shared" si="83"/>
        <v>68.539999999999992</v>
      </c>
    </row>
    <row r="715" spans="2:8" x14ac:dyDescent="0.25">
      <c r="B715" s="131">
        <f t="shared" si="81"/>
        <v>38</v>
      </c>
      <c r="C715" s="114" t="s">
        <v>307</v>
      </c>
      <c r="D715" s="115" t="s">
        <v>153</v>
      </c>
      <c r="E715" s="108" t="s">
        <v>7</v>
      </c>
      <c r="F715" s="132">
        <v>57.12</v>
      </c>
      <c r="G715" s="40">
        <f t="shared" si="79"/>
        <v>11.42</v>
      </c>
      <c r="H715" s="130">
        <f t="shared" si="83"/>
        <v>68.539999999999992</v>
      </c>
    </row>
    <row r="716" spans="2:8" x14ac:dyDescent="0.25">
      <c r="B716" s="131">
        <f t="shared" si="81"/>
        <v>39</v>
      </c>
      <c r="C716" s="114" t="s">
        <v>308</v>
      </c>
      <c r="D716" s="115" t="s">
        <v>153</v>
      </c>
      <c r="E716" s="108" t="s">
        <v>7</v>
      </c>
      <c r="F716" s="132">
        <v>57.12</v>
      </c>
      <c r="G716" s="40">
        <f t="shared" si="79"/>
        <v>11.42</v>
      </c>
      <c r="H716" s="130">
        <f t="shared" si="83"/>
        <v>68.539999999999992</v>
      </c>
    </row>
    <row r="717" spans="2:8" x14ac:dyDescent="0.25">
      <c r="B717" s="131">
        <f t="shared" si="81"/>
        <v>40</v>
      </c>
      <c r="C717" s="114" t="s">
        <v>309</v>
      </c>
      <c r="D717" s="115" t="s">
        <v>159</v>
      </c>
      <c r="E717" s="108" t="s">
        <v>7</v>
      </c>
      <c r="F717" s="132">
        <v>57.12</v>
      </c>
      <c r="G717" s="40">
        <f t="shared" si="79"/>
        <v>11.42</v>
      </c>
      <c r="H717" s="130">
        <f t="shared" si="83"/>
        <v>68.539999999999992</v>
      </c>
    </row>
    <row r="718" spans="2:8" x14ac:dyDescent="0.25">
      <c r="B718" s="131">
        <f t="shared" si="81"/>
        <v>41</v>
      </c>
      <c r="C718" s="114" t="s">
        <v>310</v>
      </c>
      <c r="D718" s="115" t="s">
        <v>159</v>
      </c>
      <c r="E718" s="108" t="s">
        <v>7</v>
      </c>
      <c r="F718" s="132">
        <v>57.12</v>
      </c>
      <c r="G718" s="40">
        <f t="shared" si="79"/>
        <v>11.42</v>
      </c>
      <c r="H718" s="130">
        <f t="shared" si="83"/>
        <v>68.539999999999992</v>
      </c>
    </row>
    <row r="719" spans="2:8" x14ac:dyDescent="0.25">
      <c r="B719" s="131">
        <f t="shared" si="81"/>
        <v>42</v>
      </c>
      <c r="C719" s="114" t="s">
        <v>311</v>
      </c>
      <c r="D719" s="115" t="s">
        <v>159</v>
      </c>
      <c r="E719" s="108" t="s">
        <v>7</v>
      </c>
      <c r="F719" s="132">
        <v>114.64</v>
      </c>
      <c r="G719" s="40">
        <f t="shared" si="79"/>
        <v>22.93</v>
      </c>
      <c r="H719" s="130">
        <f t="shared" si="83"/>
        <v>137.57</v>
      </c>
    </row>
    <row r="720" spans="2:8" x14ac:dyDescent="0.25">
      <c r="B720" s="131">
        <f t="shared" si="81"/>
        <v>43</v>
      </c>
      <c r="C720" s="114" t="s">
        <v>312</v>
      </c>
      <c r="D720" s="115" t="s">
        <v>159</v>
      </c>
      <c r="E720" s="108" t="s">
        <v>7</v>
      </c>
      <c r="F720" s="132">
        <v>341.77</v>
      </c>
      <c r="G720" s="40">
        <f t="shared" si="79"/>
        <v>68.349999999999994</v>
      </c>
      <c r="H720" s="130">
        <f t="shared" si="83"/>
        <v>410.12</v>
      </c>
    </row>
    <row r="721" spans="2:8" x14ac:dyDescent="0.25">
      <c r="B721" s="131">
        <f t="shared" si="81"/>
        <v>44</v>
      </c>
      <c r="C721" s="114" t="s">
        <v>313</v>
      </c>
      <c r="D721" s="115" t="s">
        <v>159</v>
      </c>
      <c r="E721" s="108" t="s">
        <v>7</v>
      </c>
      <c r="F721" s="132">
        <v>57.12</v>
      </c>
      <c r="G721" s="40">
        <f t="shared" si="79"/>
        <v>11.42</v>
      </c>
      <c r="H721" s="130">
        <f t="shared" si="83"/>
        <v>68.539999999999992</v>
      </c>
    </row>
    <row r="722" spans="2:8" x14ac:dyDescent="0.25">
      <c r="B722" s="131">
        <f t="shared" si="81"/>
        <v>45</v>
      </c>
      <c r="C722" s="114" t="s">
        <v>314</v>
      </c>
      <c r="D722" s="115" t="s">
        <v>159</v>
      </c>
      <c r="E722" s="108" t="s">
        <v>7</v>
      </c>
      <c r="F722" s="132">
        <v>57.12</v>
      </c>
      <c r="G722" s="40">
        <f t="shared" si="79"/>
        <v>11.42</v>
      </c>
      <c r="H722" s="130">
        <f t="shared" si="83"/>
        <v>68.539999999999992</v>
      </c>
    </row>
    <row r="723" spans="2:8" x14ac:dyDescent="0.25">
      <c r="B723" s="131">
        <f t="shared" si="81"/>
        <v>46</v>
      </c>
      <c r="C723" s="114" t="s">
        <v>315</v>
      </c>
      <c r="D723" s="115" t="s">
        <v>159</v>
      </c>
      <c r="E723" s="108" t="s">
        <v>7</v>
      </c>
      <c r="F723" s="132">
        <v>57.12</v>
      </c>
      <c r="G723" s="40">
        <f t="shared" si="79"/>
        <v>11.42</v>
      </c>
      <c r="H723" s="130">
        <f t="shared" si="83"/>
        <v>68.539999999999992</v>
      </c>
    </row>
    <row r="724" spans="2:8" x14ac:dyDescent="0.25">
      <c r="B724" s="131">
        <f t="shared" si="81"/>
        <v>47</v>
      </c>
      <c r="C724" s="114" t="s">
        <v>316</v>
      </c>
      <c r="D724" s="115" t="s">
        <v>159</v>
      </c>
      <c r="E724" s="108" t="s">
        <v>7</v>
      </c>
      <c r="F724" s="132">
        <v>57.12</v>
      </c>
      <c r="G724" s="40">
        <f t="shared" si="79"/>
        <v>11.42</v>
      </c>
      <c r="H724" s="130">
        <f t="shared" si="83"/>
        <v>68.539999999999992</v>
      </c>
    </row>
    <row r="725" spans="2:8" x14ac:dyDescent="0.25">
      <c r="B725" s="131">
        <f t="shared" si="81"/>
        <v>48</v>
      </c>
      <c r="C725" s="114" t="s">
        <v>317</v>
      </c>
      <c r="D725" s="115" t="s">
        <v>153</v>
      </c>
      <c r="E725" s="108" t="s">
        <v>7</v>
      </c>
      <c r="F725" s="132">
        <v>57.12</v>
      </c>
      <c r="G725" s="40">
        <f t="shared" si="79"/>
        <v>11.42</v>
      </c>
      <c r="H725" s="130">
        <f t="shared" si="83"/>
        <v>68.539999999999992</v>
      </c>
    </row>
    <row r="726" spans="2:8" x14ac:dyDescent="0.25">
      <c r="B726" s="131">
        <f t="shared" si="81"/>
        <v>49</v>
      </c>
      <c r="C726" s="114" t="s">
        <v>318</v>
      </c>
      <c r="D726" s="115" t="s">
        <v>159</v>
      </c>
      <c r="E726" s="108" t="s">
        <v>7</v>
      </c>
      <c r="F726" s="132">
        <v>57.12</v>
      </c>
      <c r="G726" s="40">
        <f t="shared" si="79"/>
        <v>11.42</v>
      </c>
      <c r="H726" s="130">
        <f t="shared" si="83"/>
        <v>68.539999999999992</v>
      </c>
    </row>
    <row r="727" spans="2:8" x14ac:dyDescent="0.25">
      <c r="B727" s="131">
        <f t="shared" si="81"/>
        <v>50</v>
      </c>
      <c r="C727" s="114" t="s">
        <v>1130</v>
      </c>
      <c r="D727" s="115" t="s">
        <v>153</v>
      </c>
      <c r="E727" s="108" t="s">
        <v>7</v>
      </c>
      <c r="F727" s="133">
        <v>67.209999999999994</v>
      </c>
      <c r="G727" s="40">
        <f t="shared" si="79"/>
        <v>13.44</v>
      </c>
      <c r="H727" s="130">
        <f t="shared" si="83"/>
        <v>80.649999999999991</v>
      </c>
    </row>
    <row r="728" spans="2:8" x14ac:dyDescent="0.25">
      <c r="B728" s="131">
        <f t="shared" si="81"/>
        <v>51</v>
      </c>
      <c r="C728" s="114" t="s">
        <v>319</v>
      </c>
      <c r="D728" s="115" t="s">
        <v>153</v>
      </c>
      <c r="E728" s="108" t="s">
        <v>7</v>
      </c>
      <c r="F728" s="133">
        <v>57.12</v>
      </c>
      <c r="G728" s="40">
        <f t="shared" si="79"/>
        <v>11.42</v>
      </c>
      <c r="H728" s="130">
        <f t="shared" si="83"/>
        <v>68.539999999999992</v>
      </c>
    </row>
    <row r="729" spans="2:8" x14ac:dyDescent="0.25">
      <c r="B729" s="131">
        <f t="shared" si="81"/>
        <v>52</v>
      </c>
      <c r="C729" s="114" t="s">
        <v>320</v>
      </c>
      <c r="D729" s="115" t="s">
        <v>158</v>
      </c>
      <c r="E729" s="108" t="s">
        <v>7</v>
      </c>
      <c r="F729" s="133">
        <v>118.56</v>
      </c>
      <c r="G729" s="40">
        <f t="shared" si="79"/>
        <v>23.71</v>
      </c>
      <c r="H729" s="130">
        <f t="shared" si="83"/>
        <v>142.27000000000001</v>
      </c>
    </row>
    <row r="730" spans="2:8" x14ac:dyDescent="0.25">
      <c r="B730" s="131">
        <f t="shared" si="81"/>
        <v>53</v>
      </c>
      <c r="C730" s="114" t="s">
        <v>321</v>
      </c>
      <c r="D730" s="115" t="s">
        <v>158</v>
      </c>
      <c r="E730" s="108" t="s">
        <v>7</v>
      </c>
      <c r="F730" s="133">
        <v>118.56</v>
      </c>
      <c r="G730" s="40">
        <f t="shared" si="79"/>
        <v>23.71</v>
      </c>
      <c r="H730" s="130">
        <f t="shared" si="83"/>
        <v>142.27000000000001</v>
      </c>
    </row>
    <row r="731" spans="2:8" x14ac:dyDescent="0.25">
      <c r="B731" s="131">
        <f t="shared" si="81"/>
        <v>54</v>
      </c>
      <c r="C731" s="114" t="s">
        <v>322</v>
      </c>
      <c r="D731" s="115" t="s">
        <v>323</v>
      </c>
      <c r="E731" s="108" t="s">
        <v>7</v>
      </c>
      <c r="F731" s="133">
        <v>119.36</v>
      </c>
      <c r="G731" s="40">
        <f t="shared" si="79"/>
        <v>23.87</v>
      </c>
      <c r="H731" s="130">
        <f t="shared" si="83"/>
        <v>143.22999999999999</v>
      </c>
    </row>
    <row r="732" spans="2:8" x14ac:dyDescent="0.25">
      <c r="B732" s="131">
        <f t="shared" si="81"/>
        <v>55</v>
      </c>
      <c r="C732" s="114" t="s">
        <v>324</v>
      </c>
      <c r="D732" s="115" t="s">
        <v>159</v>
      </c>
      <c r="E732" s="108" t="s">
        <v>7</v>
      </c>
      <c r="F732" s="134">
        <v>53.54</v>
      </c>
      <c r="G732" s="40">
        <f t="shared" si="79"/>
        <v>10.71</v>
      </c>
      <c r="H732" s="130">
        <f t="shared" si="83"/>
        <v>64.25</v>
      </c>
    </row>
    <row r="733" spans="2:8" x14ac:dyDescent="0.25">
      <c r="B733" s="131">
        <f t="shared" si="81"/>
        <v>56</v>
      </c>
      <c r="C733" s="114" t="s">
        <v>1131</v>
      </c>
      <c r="D733" s="115" t="s">
        <v>153</v>
      </c>
      <c r="E733" s="108" t="s">
        <v>7</v>
      </c>
      <c r="F733" s="134">
        <v>557.71</v>
      </c>
      <c r="G733" s="40">
        <f t="shared" si="79"/>
        <v>111.54</v>
      </c>
      <c r="H733" s="130">
        <f t="shared" si="83"/>
        <v>669.25</v>
      </c>
    </row>
    <row r="734" spans="2:8" x14ac:dyDescent="0.25">
      <c r="B734" s="131">
        <f t="shared" si="81"/>
        <v>57</v>
      </c>
      <c r="C734" s="114" t="s">
        <v>325</v>
      </c>
      <c r="D734" s="115" t="s">
        <v>153</v>
      </c>
      <c r="E734" s="108" t="s">
        <v>7</v>
      </c>
      <c r="F734" s="134">
        <v>80.790000000000006</v>
      </c>
      <c r="G734" s="40">
        <f t="shared" si="79"/>
        <v>16.16</v>
      </c>
      <c r="H734" s="130">
        <f t="shared" si="83"/>
        <v>96.95</v>
      </c>
    </row>
    <row r="735" spans="2:8" x14ac:dyDescent="0.25">
      <c r="B735" s="131">
        <f t="shared" si="81"/>
        <v>58</v>
      </c>
      <c r="C735" s="114" t="s">
        <v>326</v>
      </c>
      <c r="D735" s="115" t="s">
        <v>159</v>
      </c>
      <c r="E735" s="108" t="s">
        <v>7</v>
      </c>
      <c r="F735" s="135">
        <v>42.87</v>
      </c>
      <c r="G735" s="40">
        <f t="shared" si="79"/>
        <v>8.57</v>
      </c>
      <c r="H735" s="130">
        <f t="shared" si="83"/>
        <v>51.44</v>
      </c>
    </row>
    <row r="736" spans="2:8" x14ac:dyDescent="0.25">
      <c r="B736" s="131">
        <f t="shared" si="81"/>
        <v>59</v>
      </c>
      <c r="C736" s="74" t="s">
        <v>327</v>
      </c>
      <c r="D736" s="47" t="s">
        <v>328</v>
      </c>
      <c r="E736" s="108" t="s">
        <v>7</v>
      </c>
      <c r="F736" s="135">
        <v>702.15</v>
      </c>
      <c r="G736" s="40">
        <f t="shared" si="79"/>
        <v>140.43</v>
      </c>
      <c r="H736" s="130">
        <f t="shared" si="83"/>
        <v>842.57999999999993</v>
      </c>
    </row>
    <row r="737" spans="2:8" x14ac:dyDescent="0.25">
      <c r="B737" s="131">
        <f t="shared" si="81"/>
        <v>60</v>
      </c>
      <c r="C737" s="74" t="s">
        <v>959</v>
      </c>
      <c r="D737" s="47" t="s">
        <v>329</v>
      </c>
      <c r="E737" s="108" t="s">
        <v>7</v>
      </c>
      <c r="F737" s="135">
        <v>813.03</v>
      </c>
      <c r="G737" s="40">
        <f t="shared" si="79"/>
        <v>162.61000000000001</v>
      </c>
      <c r="H737" s="130">
        <f t="shared" si="83"/>
        <v>975.64</v>
      </c>
    </row>
    <row r="738" spans="2:8" ht="31.5" x14ac:dyDescent="0.25">
      <c r="B738" s="131">
        <f t="shared" si="81"/>
        <v>61</v>
      </c>
      <c r="C738" s="74" t="s">
        <v>330</v>
      </c>
      <c r="D738" s="47" t="s">
        <v>153</v>
      </c>
      <c r="E738" s="108" t="s">
        <v>7</v>
      </c>
      <c r="F738" s="134">
        <v>795.23</v>
      </c>
      <c r="G738" s="40">
        <f t="shared" si="79"/>
        <v>159.05000000000001</v>
      </c>
      <c r="H738" s="130">
        <f t="shared" si="83"/>
        <v>954.28</v>
      </c>
    </row>
    <row r="739" spans="2:8" x14ac:dyDescent="0.25">
      <c r="B739" s="131">
        <f t="shared" si="81"/>
        <v>62</v>
      </c>
      <c r="C739" s="74" t="s">
        <v>331</v>
      </c>
      <c r="D739" s="47" t="s">
        <v>332</v>
      </c>
      <c r="E739" s="108" t="s">
        <v>7</v>
      </c>
      <c r="F739" s="134">
        <v>967.16</v>
      </c>
      <c r="G739" s="40">
        <f t="shared" si="79"/>
        <v>193.43</v>
      </c>
      <c r="H739" s="130">
        <f t="shared" si="83"/>
        <v>1160.5899999999999</v>
      </c>
    </row>
    <row r="740" spans="2:8" ht="31.5" x14ac:dyDescent="0.25">
      <c r="B740" s="131">
        <f t="shared" si="81"/>
        <v>63</v>
      </c>
      <c r="C740" s="74" t="s">
        <v>333</v>
      </c>
      <c r="D740" s="47" t="s">
        <v>328</v>
      </c>
      <c r="E740" s="108" t="s">
        <v>7</v>
      </c>
      <c r="F740" s="134">
        <v>772.51</v>
      </c>
      <c r="G740" s="40">
        <f t="shared" si="79"/>
        <v>154.5</v>
      </c>
      <c r="H740" s="130">
        <f t="shared" si="83"/>
        <v>927.01</v>
      </c>
    </row>
    <row r="741" spans="2:8" ht="31.5" x14ac:dyDescent="0.25">
      <c r="B741" s="131">
        <f t="shared" si="81"/>
        <v>64</v>
      </c>
      <c r="C741" s="74" t="s">
        <v>334</v>
      </c>
      <c r="D741" s="47" t="s">
        <v>328</v>
      </c>
      <c r="E741" s="108" t="s">
        <v>7</v>
      </c>
      <c r="F741" s="134">
        <v>688.2</v>
      </c>
      <c r="G741" s="40">
        <f t="shared" ref="G741:G786" si="84">ROUND(F741*0.2,2)</f>
        <v>137.63999999999999</v>
      </c>
      <c r="H741" s="130">
        <f t="shared" si="83"/>
        <v>825.84</v>
      </c>
    </row>
    <row r="742" spans="2:8" ht="16.5" customHeight="1" x14ac:dyDescent="0.25">
      <c r="B742" s="131">
        <f t="shared" ref="B742:B789" si="85">1+B741</f>
        <v>65</v>
      </c>
      <c r="C742" s="74" t="s">
        <v>335</v>
      </c>
      <c r="D742" s="47" t="s">
        <v>159</v>
      </c>
      <c r="E742" s="108" t="s">
        <v>7</v>
      </c>
      <c r="F742" s="134">
        <v>230.98</v>
      </c>
      <c r="G742" s="40">
        <f t="shared" si="84"/>
        <v>46.2</v>
      </c>
      <c r="H742" s="130">
        <f t="shared" si="83"/>
        <v>277.18</v>
      </c>
    </row>
    <row r="743" spans="2:8" ht="31.5" x14ac:dyDescent="0.25">
      <c r="B743" s="131">
        <f t="shared" si="85"/>
        <v>66</v>
      </c>
      <c r="C743" s="74" t="s">
        <v>336</v>
      </c>
      <c r="D743" s="47" t="s">
        <v>153</v>
      </c>
      <c r="E743" s="108" t="s">
        <v>7</v>
      </c>
      <c r="F743" s="134">
        <v>285.27</v>
      </c>
      <c r="G743" s="40">
        <f t="shared" si="84"/>
        <v>57.05</v>
      </c>
      <c r="H743" s="130">
        <f t="shared" ref="H743:H776" si="86">F743+G743</f>
        <v>342.32</v>
      </c>
    </row>
    <row r="744" spans="2:8" ht="31.5" x14ac:dyDescent="0.25">
      <c r="B744" s="131">
        <f t="shared" si="85"/>
        <v>67</v>
      </c>
      <c r="C744" s="74" t="s">
        <v>337</v>
      </c>
      <c r="D744" s="47" t="s">
        <v>153</v>
      </c>
      <c r="E744" s="108" t="s">
        <v>7</v>
      </c>
      <c r="F744" s="134">
        <v>301.07</v>
      </c>
      <c r="G744" s="40">
        <f t="shared" si="84"/>
        <v>60.21</v>
      </c>
      <c r="H744" s="130">
        <f t="shared" si="86"/>
        <v>361.28</v>
      </c>
    </row>
    <row r="745" spans="2:8" x14ac:dyDescent="0.25">
      <c r="B745" s="131">
        <f t="shared" si="85"/>
        <v>68</v>
      </c>
      <c r="C745" s="74" t="s">
        <v>338</v>
      </c>
      <c r="D745" s="47" t="s">
        <v>153</v>
      </c>
      <c r="E745" s="108" t="s">
        <v>7</v>
      </c>
      <c r="F745" s="134">
        <v>421.16</v>
      </c>
      <c r="G745" s="40">
        <f t="shared" si="84"/>
        <v>84.23</v>
      </c>
      <c r="H745" s="130">
        <f t="shared" si="86"/>
        <v>505.39000000000004</v>
      </c>
    </row>
    <row r="746" spans="2:8" x14ac:dyDescent="0.25">
      <c r="B746" s="131">
        <f t="shared" si="85"/>
        <v>69</v>
      </c>
      <c r="C746" s="74" t="s">
        <v>339</v>
      </c>
      <c r="D746" s="47" t="s">
        <v>328</v>
      </c>
      <c r="E746" s="108" t="s">
        <v>7</v>
      </c>
      <c r="F746" s="134">
        <v>920.81</v>
      </c>
      <c r="G746" s="40">
        <f t="shared" si="84"/>
        <v>184.16</v>
      </c>
      <c r="H746" s="130">
        <f t="shared" si="86"/>
        <v>1104.97</v>
      </c>
    </row>
    <row r="747" spans="2:8" x14ac:dyDescent="0.25">
      <c r="B747" s="113">
        <f t="shared" si="85"/>
        <v>70</v>
      </c>
      <c r="C747" s="74" t="s">
        <v>1292</v>
      </c>
      <c r="D747" s="47" t="s">
        <v>155</v>
      </c>
      <c r="E747" s="110" t="s">
        <v>7</v>
      </c>
      <c r="F747" s="134">
        <v>572.12</v>
      </c>
      <c r="G747" s="79">
        <f t="shared" si="84"/>
        <v>114.42</v>
      </c>
      <c r="H747" s="130">
        <f t="shared" si="86"/>
        <v>686.54</v>
      </c>
    </row>
    <row r="748" spans="2:8" ht="31.5" x14ac:dyDescent="0.25">
      <c r="B748" s="113">
        <f t="shared" si="85"/>
        <v>71</v>
      </c>
      <c r="C748" s="74" t="s">
        <v>340</v>
      </c>
      <c r="D748" s="47" t="s">
        <v>329</v>
      </c>
      <c r="E748" s="110" t="s">
        <v>7</v>
      </c>
      <c r="F748" s="134">
        <v>801.43</v>
      </c>
      <c r="G748" s="79">
        <f t="shared" si="84"/>
        <v>160.29</v>
      </c>
      <c r="H748" s="130">
        <f t="shared" si="86"/>
        <v>961.71999999999991</v>
      </c>
    </row>
    <row r="749" spans="2:8" x14ac:dyDescent="0.25">
      <c r="B749" s="113">
        <f t="shared" si="85"/>
        <v>72</v>
      </c>
      <c r="C749" s="74" t="s">
        <v>341</v>
      </c>
      <c r="D749" s="47" t="s">
        <v>153</v>
      </c>
      <c r="E749" s="110" t="s">
        <v>7</v>
      </c>
      <c r="F749" s="134">
        <v>183.66</v>
      </c>
      <c r="G749" s="79">
        <f t="shared" si="84"/>
        <v>36.729999999999997</v>
      </c>
      <c r="H749" s="130">
        <f t="shared" si="86"/>
        <v>220.39</v>
      </c>
    </row>
    <row r="750" spans="2:8" ht="31.5" x14ac:dyDescent="0.25">
      <c r="B750" s="113">
        <f t="shared" si="85"/>
        <v>73</v>
      </c>
      <c r="C750" s="74" t="s">
        <v>342</v>
      </c>
      <c r="D750" s="47" t="s">
        <v>153</v>
      </c>
      <c r="E750" s="110" t="s">
        <v>7</v>
      </c>
      <c r="F750" s="134">
        <v>332.05</v>
      </c>
      <c r="G750" s="79">
        <f t="shared" si="84"/>
        <v>66.41</v>
      </c>
      <c r="H750" s="130">
        <f t="shared" si="86"/>
        <v>398.46000000000004</v>
      </c>
    </row>
    <row r="751" spans="2:8" x14ac:dyDescent="0.25">
      <c r="B751" s="113">
        <f t="shared" si="85"/>
        <v>74</v>
      </c>
      <c r="C751" s="74" t="s">
        <v>343</v>
      </c>
      <c r="D751" s="47" t="s">
        <v>159</v>
      </c>
      <c r="E751" s="110" t="s">
        <v>7</v>
      </c>
      <c r="F751" s="134">
        <v>333</v>
      </c>
      <c r="G751" s="79">
        <f t="shared" si="84"/>
        <v>66.599999999999994</v>
      </c>
      <c r="H751" s="130">
        <f t="shared" si="86"/>
        <v>399.6</v>
      </c>
    </row>
    <row r="752" spans="2:8" x14ac:dyDescent="0.25">
      <c r="B752" s="113">
        <f t="shared" si="85"/>
        <v>75</v>
      </c>
      <c r="C752" s="74" t="s">
        <v>344</v>
      </c>
      <c r="D752" s="47" t="s">
        <v>328</v>
      </c>
      <c r="E752" s="110" t="s">
        <v>7</v>
      </c>
      <c r="F752" s="134">
        <v>244.36</v>
      </c>
      <c r="G752" s="79">
        <f t="shared" si="84"/>
        <v>48.87</v>
      </c>
      <c r="H752" s="130">
        <f t="shared" si="86"/>
        <v>293.23</v>
      </c>
    </row>
    <row r="753" spans="2:8" x14ac:dyDescent="0.25">
      <c r="B753" s="113">
        <f t="shared" si="85"/>
        <v>76</v>
      </c>
      <c r="C753" s="74" t="s">
        <v>345</v>
      </c>
      <c r="D753" s="47" t="s">
        <v>328</v>
      </c>
      <c r="E753" s="110" t="s">
        <v>7</v>
      </c>
      <c r="F753" s="134">
        <v>305.10000000000002</v>
      </c>
      <c r="G753" s="79">
        <f t="shared" si="84"/>
        <v>61.02</v>
      </c>
      <c r="H753" s="130">
        <f t="shared" si="86"/>
        <v>366.12</v>
      </c>
    </row>
    <row r="754" spans="2:8" ht="31.5" x14ac:dyDescent="0.25">
      <c r="B754" s="113">
        <f t="shared" si="85"/>
        <v>77</v>
      </c>
      <c r="C754" s="74" t="s">
        <v>346</v>
      </c>
      <c r="D754" s="47" t="s">
        <v>329</v>
      </c>
      <c r="E754" s="110" t="s">
        <v>7</v>
      </c>
      <c r="F754" s="134">
        <v>357.79</v>
      </c>
      <c r="G754" s="79">
        <f t="shared" si="84"/>
        <v>71.56</v>
      </c>
      <c r="H754" s="130">
        <f t="shared" si="86"/>
        <v>429.35</v>
      </c>
    </row>
    <row r="755" spans="2:8" x14ac:dyDescent="0.25">
      <c r="B755" s="113">
        <f t="shared" si="85"/>
        <v>78</v>
      </c>
      <c r="C755" s="74" t="s">
        <v>347</v>
      </c>
      <c r="D755" s="47" t="s">
        <v>329</v>
      </c>
      <c r="E755" s="110" t="s">
        <v>7</v>
      </c>
      <c r="F755" s="134">
        <v>461.73</v>
      </c>
      <c r="G755" s="79">
        <f t="shared" si="84"/>
        <v>92.35</v>
      </c>
      <c r="H755" s="130">
        <f t="shared" si="86"/>
        <v>554.08000000000004</v>
      </c>
    </row>
    <row r="756" spans="2:8" ht="31.5" x14ac:dyDescent="0.25">
      <c r="B756" s="113">
        <f t="shared" si="85"/>
        <v>79</v>
      </c>
      <c r="C756" s="74" t="s">
        <v>348</v>
      </c>
      <c r="D756" s="47" t="s">
        <v>329</v>
      </c>
      <c r="E756" s="110" t="s">
        <v>7</v>
      </c>
      <c r="F756" s="134">
        <v>752.1</v>
      </c>
      <c r="G756" s="79">
        <f t="shared" si="84"/>
        <v>150.41999999999999</v>
      </c>
      <c r="H756" s="130">
        <f t="shared" si="86"/>
        <v>902.52</v>
      </c>
    </row>
    <row r="757" spans="2:8" x14ac:dyDescent="0.25">
      <c r="B757" s="113">
        <f t="shared" si="85"/>
        <v>80</v>
      </c>
      <c r="C757" s="74" t="s">
        <v>349</v>
      </c>
      <c r="D757" s="47" t="s">
        <v>329</v>
      </c>
      <c r="E757" s="110" t="s">
        <v>7</v>
      </c>
      <c r="F757" s="134">
        <v>775.73</v>
      </c>
      <c r="G757" s="79">
        <f t="shared" si="84"/>
        <v>155.15</v>
      </c>
      <c r="H757" s="130">
        <f t="shared" si="86"/>
        <v>930.88</v>
      </c>
    </row>
    <row r="758" spans="2:8" x14ac:dyDescent="0.25">
      <c r="B758" s="113">
        <f t="shared" si="85"/>
        <v>81</v>
      </c>
      <c r="C758" s="74" t="s">
        <v>350</v>
      </c>
      <c r="D758" s="47" t="s">
        <v>328</v>
      </c>
      <c r="E758" s="110" t="s">
        <v>7</v>
      </c>
      <c r="F758" s="134">
        <v>815.02</v>
      </c>
      <c r="G758" s="79">
        <f t="shared" si="84"/>
        <v>163</v>
      </c>
      <c r="H758" s="130">
        <f t="shared" si="86"/>
        <v>978.02</v>
      </c>
    </row>
    <row r="759" spans="2:8" ht="31.5" x14ac:dyDescent="0.25">
      <c r="B759" s="113">
        <f t="shared" si="85"/>
        <v>82</v>
      </c>
      <c r="C759" s="74" t="s">
        <v>351</v>
      </c>
      <c r="D759" s="47" t="s">
        <v>328</v>
      </c>
      <c r="E759" s="110" t="s">
        <v>7</v>
      </c>
      <c r="F759" s="134">
        <v>754.97</v>
      </c>
      <c r="G759" s="79">
        <f t="shared" si="84"/>
        <v>150.99</v>
      </c>
      <c r="H759" s="130">
        <f t="shared" si="86"/>
        <v>905.96</v>
      </c>
    </row>
    <row r="760" spans="2:8" x14ac:dyDescent="0.25">
      <c r="B760" s="113">
        <f t="shared" si="85"/>
        <v>83</v>
      </c>
      <c r="C760" s="74" t="s">
        <v>2991</v>
      </c>
      <c r="D760" s="47" t="s">
        <v>352</v>
      </c>
      <c r="E760" s="110" t="s">
        <v>7</v>
      </c>
      <c r="F760" s="134">
        <v>593.28</v>
      </c>
      <c r="G760" s="79">
        <f t="shared" si="84"/>
        <v>118.66</v>
      </c>
      <c r="H760" s="130">
        <f t="shared" si="86"/>
        <v>711.93999999999994</v>
      </c>
    </row>
    <row r="761" spans="2:8" ht="31.5" x14ac:dyDescent="0.25">
      <c r="B761" s="113">
        <f t="shared" si="85"/>
        <v>84</v>
      </c>
      <c r="C761" s="74" t="s">
        <v>353</v>
      </c>
      <c r="D761" s="47" t="s">
        <v>329</v>
      </c>
      <c r="E761" s="110" t="s">
        <v>7</v>
      </c>
      <c r="F761" s="134">
        <v>459.67</v>
      </c>
      <c r="G761" s="79">
        <f t="shared" si="84"/>
        <v>91.93</v>
      </c>
      <c r="H761" s="130">
        <f t="shared" si="86"/>
        <v>551.6</v>
      </c>
    </row>
    <row r="762" spans="2:8" x14ac:dyDescent="0.25">
      <c r="B762" s="113">
        <f t="shared" si="85"/>
        <v>85</v>
      </c>
      <c r="C762" s="74" t="s">
        <v>354</v>
      </c>
      <c r="D762" s="47" t="s">
        <v>352</v>
      </c>
      <c r="E762" s="110" t="s">
        <v>7</v>
      </c>
      <c r="F762" s="134">
        <v>482.34</v>
      </c>
      <c r="G762" s="79">
        <f t="shared" si="84"/>
        <v>96.47</v>
      </c>
      <c r="H762" s="130">
        <f t="shared" si="86"/>
        <v>578.80999999999995</v>
      </c>
    </row>
    <row r="763" spans="2:8" x14ac:dyDescent="0.25">
      <c r="B763" s="113">
        <f t="shared" si="85"/>
        <v>86</v>
      </c>
      <c r="C763" s="74" t="s">
        <v>355</v>
      </c>
      <c r="D763" s="47" t="s">
        <v>329</v>
      </c>
      <c r="E763" s="110" t="s">
        <v>7</v>
      </c>
      <c r="F763" s="134">
        <v>600.47</v>
      </c>
      <c r="G763" s="79">
        <f t="shared" si="84"/>
        <v>120.09</v>
      </c>
      <c r="H763" s="130">
        <f t="shared" si="86"/>
        <v>720.56000000000006</v>
      </c>
    </row>
    <row r="764" spans="2:8" ht="31.5" x14ac:dyDescent="0.25">
      <c r="B764" s="131">
        <f t="shared" si="85"/>
        <v>87</v>
      </c>
      <c r="C764" s="74" t="s">
        <v>356</v>
      </c>
      <c r="D764" s="47" t="s">
        <v>328</v>
      </c>
      <c r="E764" s="108" t="s">
        <v>7</v>
      </c>
      <c r="F764" s="134">
        <v>1205.28</v>
      </c>
      <c r="G764" s="40">
        <f t="shared" si="84"/>
        <v>241.06</v>
      </c>
      <c r="H764" s="130">
        <f t="shared" si="86"/>
        <v>1446.34</v>
      </c>
    </row>
    <row r="765" spans="2:8" x14ac:dyDescent="0.25">
      <c r="B765" s="131">
        <f t="shared" si="85"/>
        <v>88</v>
      </c>
      <c r="C765" s="74" t="s">
        <v>357</v>
      </c>
      <c r="D765" s="47" t="s">
        <v>329</v>
      </c>
      <c r="E765" s="108" t="s">
        <v>7</v>
      </c>
      <c r="F765" s="134">
        <v>733.92</v>
      </c>
      <c r="G765" s="40">
        <f t="shared" si="84"/>
        <v>146.78</v>
      </c>
      <c r="H765" s="130">
        <f t="shared" si="86"/>
        <v>880.69999999999993</v>
      </c>
    </row>
    <row r="766" spans="2:8" x14ac:dyDescent="0.25">
      <c r="B766" s="131">
        <f t="shared" si="85"/>
        <v>89</v>
      </c>
      <c r="C766" s="74" t="s">
        <v>358</v>
      </c>
      <c r="D766" s="47" t="s">
        <v>155</v>
      </c>
      <c r="E766" s="108" t="s">
        <v>7</v>
      </c>
      <c r="F766" s="134">
        <v>831.37</v>
      </c>
      <c r="G766" s="40">
        <f t="shared" si="84"/>
        <v>166.27</v>
      </c>
      <c r="H766" s="130">
        <f t="shared" si="86"/>
        <v>997.64</v>
      </c>
    </row>
    <row r="767" spans="2:8" ht="31.5" x14ac:dyDescent="0.25">
      <c r="B767" s="131">
        <f t="shared" si="85"/>
        <v>90</v>
      </c>
      <c r="C767" s="74" t="s">
        <v>359</v>
      </c>
      <c r="D767" s="47" t="s">
        <v>328</v>
      </c>
      <c r="E767" s="108" t="s">
        <v>7</v>
      </c>
      <c r="F767" s="134">
        <v>578.98</v>
      </c>
      <c r="G767" s="40">
        <f t="shared" si="84"/>
        <v>115.8</v>
      </c>
      <c r="H767" s="130">
        <f t="shared" si="86"/>
        <v>694.78</v>
      </c>
    </row>
    <row r="768" spans="2:8" x14ac:dyDescent="0.25">
      <c r="B768" s="136">
        <f t="shared" si="85"/>
        <v>91</v>
      </c>
      <c r="C768" s="74" t="s">
        <v>360</v>
      </c>
      <c r="D768" s="47" t="s">
        <v>329</v>
      </c>
      <c r="E768" s="108" t="s">
        <v>7</v>
      </c>
      <c r="F768" s="134">
        <v>684.87</v>
      </c>
      <c r="G768" s="40">
        <f t="shared" si="84"/>
        <v>136.97</v>
      </c>
      <c r="H768" s="130">
        <f t="shared" si="86"/>
        <v>821.84</v>
      </c>
    </row>
    <row r="769" spans="2:8" x14ac:dyDescent="0.25">
      <c r="B769" s="136">
        <f t="shared" si="85"/>
        <v>92</v>
      </c>
      <c r="C769" s="74" t="s">
        <v>361</v>
      </c>
      <c r="D769" s="47" t="s">
        <v>153</v>
      </c>
      <c r="E769" s="108" t="s">
        <v>7</v>
      </c>
      <c r="F769" s="134">
        <v>1115.27</v>
      </c>
      <c r="G769" s="40">
        <f t="shared" si="84"/>
        <v>223.05</v>
      </c>
      <c r="H769" s="130">
        <f t="shared" si="86"/>
        <v>1338.32</v>
      </c>
    </row>
    <row r="770" spans="2:8" x14ac:dyDescent="0.25">
      <c r="B770" s="136">
        <f t="shared" si="85"/>
        <v>93</v>
      </c>
      <c r="C770" s="74" t="s">
        <v>362</v>
      </c>
      <c r="D770" s="47" t="s">
        <v>153</v>
      </c>
      <c r="E770" s="1" t="s">
        <v>7</v>
      </c>
      <c r="F770" s="134">
        <v>323.61</v>
      </c>
      <c r="G770" s="40">
        <f t="shared" si="84"/>
        <v>64.72</v>
      </c>
      <c r="H770" s="130">
        <f t="shared" si="86"/>
        <v>388.33000000000004</v>
      </c>
    </row>
    <row r="771" spans="2:8" x14ac:dyDescent="0.25">
      <c r="B771" s="136">
        <f t="shared" si="85"/>
        <v>94</v>
      </c>
      <c r="C771" s="74" t="s">
        <v>363</v>
      </c>
      <c r="D771" s="47" t="s">
        <v>323</v>
      </c>
      <c r="E771" s="65" t="s">
        <v>7</v>
      </c>
      <c r="F771" s="134">
        <v>239.89</v>
      </c>
      <c r="G771" s="40">
        <f t="shared" si="84"/>
        <v>47.98</v>
      </c>
      <c r="H771" s="130">
        <f t="shared" si="86"/>
        <v>287.87</v>
      </c>
    </row>
    <row r="772" spans="2:8" ht="31.5" x14ac:dyDescent="0.25">
      <c r="B772" s="136">
        <f t="shared" si="85"/>
        <v>95</v>
      </c>
      <c r="C772" s="74" t="s">
        <v>364</v>
      </c>
      <c r="D772" s="47" t="s">
        <v>365</v>
      </c>
      <c r="E772" s="65" t="s">
        <v>7</v>
      </c>
      <c r="F772" s="134">
        <v>587.47</v>
      </c>
      <c r="G772" s="40">
        <f t="shared" si="84"/>
        <v>117.49</v>
      </c>
      <c r="H772" s="130">
        <f t="shared" si="86"/>
        <v>704.96</v>
      </c>
    </row>
    <row r="773" spans="2:8" x14ac:dyDescent="0.25">
      <c r="B773" s="136">
        <f t="shared" si="85"/>
        <v>96</v>
      </c>
      <c r="C773" s="74" t="s">
        <v>366</v>
      </c>
      <c r="D773" s="47" t="s">
        <v>155</v>
      </c>
      <c r="E773" s="65" t="s">
        <v>7</v>
      </c>
      <c r="F773" s="134">
        <v>983.35</v>
      </c>
      <c r="G773" s="40">
        <f t="shared" si="84"/>
        <v>196.67</v>
      </c>
      <c r="H773" s="130">
        <f t="shared" si="86"/>
        <v>1180.02</v>
      </c>
    </row>
    <row r="774" spans="2:8" x14ac:dyDescent="0.25">
      <c r="B774" s="136">
        <f t="shared" si="85"/>
        <v>97</v>
      </c>
      <c r="C774" s="74" t="s">
        <v>367</v>
      </c>
      <c r="D774" s="47" t="s">
        <v>153</v>
      </c>
      <c r="E774" s="65" t="s">
        <v>7</v>
      </c>
      <c r="F774" s="134">
        <v>341.69</v>
      </c>
      <c r="G774" s="40">
        <f t="shared" si="84"/>
        <v>68.34</v>
      </c>
      <c r="H774" s="130">
        <f t="shared" si="86"/>
        <v>410.03</v>
      </c>
    </row>
    <row r="775" spans="2:8" x14ac:dyDescent="0.25">
      <c r="B775" s="136">
        <f t="shared" si="85"/>
        <v>98</v>
      </c>
      <c r="C775" s="74" t="s">
        <v>368</v>
      </c>
      <c r="D775" s="47" t="s">
        <v>328</v>
      </c>
      <c r="E775" s="65" t="s">
        <v>7</v>
      </c>
      <c r="F775" s="134">
        <v>818.41</v>
      </c>
      <c r="G775" s="40">
        <f t="shared" si="84"/>
        <v>163.68</v>
      </c>
      <c r="H775" s="130">
        <f t="shared" si="86"/>
        <v>982.08999999999992</v>
      </c>
    </row>
    <row r="776" spans="2:8" x14ac:dyDescent="0.25">
      <c r="B776" s="137">
        <f t="shared" si="85"/>
        <v>99</v>
      </c>
      <c r="C776" s="74" t="s">
        <v>369</v>
      </c>
      <c r="D776" s="47" t="s">
        <v>153</v>
      </c>
      <c r="E776" s="110" t="s">
        <v>7</v>
      </c>
      <c r="F776" s="134">
        <v>623.67999999999995</v>
      </c>
      <c r="G776" s="40">
        <f t="shared" si="84"/>
        <v>124.74</v>
      </c>
      <c r="H776" s="130">
        <f t="shared" si="86"/>
        <v>748.42</v>
      </c>
    </row>
    <row r="777" spans="2:8" x14ac:dyDescent="0.25">
      <c r="B777" s="137">
        <f t="shared" si="85"/>
        <v>100</v>
      </c>
      <c r="C777" s="56" t="s">
        <v>1124</v>
      </c>
      <c r="D777" s="47" t="s">
        <v>328</v>
      </c>
      <c r="E777" s="110" t="s">
        <v>7</v>
      </c>
      <c r="F777" s="134">
        <v>479.61</v>
      </c>
      <c r="G777" s="40">
        <f t="shared" si="84"/>
        <v>95.92</v>
      </c>
      <c r="H777" s="130">
        <f t="shared" ref="H777:H782" si="87">F777+G777</f>
        <v>575.53</v>
      </c>
    </row>
    <row r="778" spans="2:8" x14ac:dyDescent="0.25">
      <c r="B778" s="137">
        <f t="shared" si="85"/>
        <v>101</v>
      </c>
      <c r="C778" s="56" t="s">
        <v>1125</v>
      </c>
      <c r="D778" s="47" t="s">
        <v>328</v>
      </c>
      <c r="E778" s="110" t="s">
        <v>7</v>
      </c>
      <c r="F778" s="134">
        <v>913.6</v>
      </c>
      <c r="G778" s="40">
        <f t="shared" si="84"/>
        <v>182.72</v>
      </c>
      <c r="H778" s="130">
        <f t="shared" si="87"/>
        <v>1096.32</v>
      </c>
    </row>
    <row r="779" spans="2:8" x14ac:dyDescent="0.25">
      <c r="B779" s="137">
        <f t="shared" si="85"/>
        <v>102</v>
      </c>
      <c r="C779" s="56" t="s">
        <v>1126</v>
      </c>
      <c r="D779" s="47" t="s">
        <v>328</v>
      </c>
      <c r="E779" s="110" t="s">
        <v>7</v>
      </c>
      <c r="F779" s="134">
        <v>658.89</v>
      </c>
      <c r="G779" s="40">
        <f t="shared" si="84"/>
        <v>131.78</v>
      </c>
      <c r="H779" s="130">
        <f t="shared" si="87"/>
        <v>790.67</v>
      </c>
    </row>
    <row r="780" spans="2:8" x14ac:dyDescent="0.25">
      <c r="B780" s="137">
        <f t="shared" si="85"/>
        <v>103</v>
      </c>
      <c r="C780" s="56" t="s">
        <v>1127</v>
      </c>
      <c r="D780" s="47" t="s">
        <v>328</v>
      </c>
      <c r="E780" s="110" t="s">
        <v>7</v>
      </c>
      <c r="F780" s="134">
        <v>441.47</v>
      </c>
      <c r="G780" s="40">
        <f t="shared" si="84"/>
        <v>88.29</v>
      </c>
      <c r="H780" s="130">
        <f t="shared" si="87"/>
        <v>529.76</v>
      </c>
    </row>
    <row r="781" spans="2:8" ht="31.5" x14ac:dyDescent="0.25">
      <c r="B781" s="137">
        <f t="shared" si="85"/>
        <v>104</v>
      </c>
      <c r="C781" s="59" t="s">
        <v>1128</v>
      </c>
      <c r="D781" s="47" t="s">
        <v>328</v>
      </c>
      <c r="E781" s="110" t="s">
        <v>7</v>
      </c>
      <c r="F781" s="134">
        <v>980.32</v>
      </c>
      <c r="G781" s="40">
        <f t="shared" si="84"/>
        <v>196.06</v>
      </c>
      <c r="H781" s="130">
        <f t="shared" si="87"/>
        <v>1176.3800000000001</v>
      </c>
    </row>
    <row r="782" spans="2:8" x14ac:dyDescent="0.25">
      <c r="B782" s="137">
        <f t="shared" si="85"/>
        <v>105</v>
      </c>
      <c r="C782" s="56" t="s">
        <v>1129</v>
      </c>
      <c r="D782" s="47" t="s">
        <v>328</v>
      </c>
      <c r="E782" s="110" t="s">
        <v>7</v>
      </c>
      <c r="F782" s="134">
        <v>642.46</v>
      </c>
      <c r="G782" s="40">
        <f t="shared" si="84"/>
        <v>128.49</v>
      </c>
      <c r="H782" s="130">
        <f t="shared" si="87"/>
        <v>770.95</v>
      </c>
    </row>
    <row r="783" spans="2:8" x14ac:dyDescent="0.25">
      <c r="B783" s="137">
        <f t="shared" si="85"/>
        <v>106</v>
      </c>
      <c r="C783" s="74" t="s">
        <v>1244</v>
      </c>
      <c r="D783" s="47" t="s">
        <v>159</v>
      </c>
      <c r="E783" s="108" t="s">
        <v>7</v>
      </c>
      <c r="F783" s="134">
        <v>238.88</v>
      </c>
      <c r="G783" s="40">
        <f t="shared" si="84"/>
        <v>47.78</v>
      </c>
      <c r="H783" s="130">
        <f t="shared" ref="H783:H786" si="88">F783+G783</f>
        <v>286.65999999999997</v>
      </c>
    </row>
    <row r="784" spans="2:8" x14ac:dyDescent="0.25">
      <c r="B784" s="137">
        <f t="shared" si="85"/>
        <v>107</v>
      </c>
      <c r="C784" s="74" t="s">
        <v>1245</v>
      </c>
      <c r="D784" s="47" t="s">
        <v>328</v>
      </c>
      <c r="E784" s="108" t="s">
        <v>7</v>
      </c>
      <c r="F784" s="134">
        <v>288.82</v>
      </c>
      <c r="G784" s="40">
        <f t="shared" si="84"/>
        <v>57.76</v>
      </c>
      <c r="H784" s="130">
        <f t="shared" si="88"/>
        <v>346.58</v>
      </c>
    </row>
    <row r="785" spans="2:8" x14ac:dyDescent="0.25">
      <c r="B785" s="137">
        <f t="shared" si="85"/>
        <v>108</v>
      </c>
      <c r="C785" s="56" t="s">
        <v>1243</v>
      </c>
      <c r="D785" s="103" t="s">
        <v>271</v>
      </c>
      <c r="E785" s="108" t="s">
        <v>7</v>
      </c>
      <c r="F785" s="134">
        <v>184.71</v>
      </c>
      <c r="G785" s="40">
        <f t="shared" si="84"/>
        <v>36.94</v>
      </c>
      <c r="H785" s="130">
        <f t="shared" si="88"/>
        <v>221.65</v>
      </c>
    </row>
    <row r="786" spans="2:8" x14ac:dyDescent="0.25">
      <c r="B786" s="137">
        <f t="shared" si="85"/>
        <v>109</v>
      </c>
      <c r="C786" s="74" t="s">
        <v>1246</v>
      </c>
      <c r="D786" s="47" t="s">
        <v>323</v>
      </c>
      <c r="E786" s="108" t="s">
        <v>7</v>
      </c>
      <c r="F786" s="134">
        <v>244.13</v>
      </c>
      <c r="G786" s="40">
        <f t="shared" si="84"/>
        <v>48.83</v>
      </c>
      <c r="H786" s="130">
        <f t="shared" si="88"/>
        <v>292.95999999999998</v>
      </c>
    </row>
    <row r="787" spans="2:8" x14ac:dyDescent="0.25">
      <c r="B787" s="137">
        <f t="shared" si="85"/>
        <v>110</v>
      </c>
      <c r="C787" s="74" t="s">
        <v>1314</v>
      </c>
      <c r="D787" s="47" t="s">
        <v>1064</v>
      </c>
      <c r="E787" s="108" t="s">
        <v>7</v>
      </c>
      <c r="F787" s="134">
        <v>287.08999999999997</v>
      </c>
      <c r="G787" s="40">
        <f t="shared" ref="G787:G789" si="89">ROUND(F787*0.2,2)</f>
        <v>57.42</v>
      </c>
      <c r="H787" s="130">
        <f t="shared" ref="H787:H789" si="90">F787+G787</f>
        <v>344.51</v>
      </c>
    </row>
    <row r="788" spans="2:8" x14ac:dyDescent="0.25">
      <c r="B788" s="137">
        <f t="shared" si="85"/>
        <v>111</v>
      </c>
      <c r="C788" s="74" t="s">
        <v>1315</v>
      </c>
      <c r="D788" s="47" t="s">
        <v>1064</v>
      </c>
      <c r="E788" s="108" t="s">
        <v>7</v>
      </c>
      <c r="F788" s="134">
        <v>284.08</v>
      </c>
      <c r="G788" s="40">
        <f t="shared" si="89"/>
        <v>56.82</v>
      </c>
      <c r="H788" s="130">
        <f t="shared" si="90"/>
        <v>340.9</v>
      </c>
    </row>
    <row r="789" spans="2:8" ht="16.5" thickBot="1" x14ac:dyDescent="0.3">
      <c r="B789" s="137">
        <f t="shared" si="85"/>
        <v>112</v>
      </c>
      <c r="C789" s="74" t="s">
        <v>1316</v>
      </c>
      <c r="D789" s="47" t="s">
        <v>1064</v>
      </c>
      <c r="E789" s="108" t="s">
        <v>7</v>
      </c>
      <c r="F789" s="138">
        <v>283.60000000000002</v>
      </c>
      <c r="G789" s="40">
        <f t="shared" si="89"/>
        <v>56.72</v>
      </c>
      <c r="H789" s="130">
        <f t="shared" si="90"/>
        <v>340.32000000000005</v>
      </c>
    </row>
    <row r="790" spans="2:8" ht="18.75" customHeight="1" thickBot="1" x14ac:dyDescent="0.3">
      <c r="B790" s="349" t="s">
        <v>370</v>
      </c>
      <c r="C790" s="350"/>
      <c r="D790" s="350"/>
      <c r="E790" s="350"/>
      <c r="F790" s="350"/>
      <c r="G790" s="350"/>
      <c r="H790" s="351"/>
    </row>
    <row r="791" spans="2:8" ht="31.5" x14ac:dyDescent="0.25">
      <c r="B791" s="128">
        <v>1</v>
      </c>
      <c r="C791" s="74" t="s">
        <v>371</v>
      </c>
      <c r="D791" s="112" t="s">
        <v>372</v>
      </c>
      <c r="E791" s="119" t="s">
        <v>7</v>
      </c>
      <c r="F791" s="139">
        <v>696.11</v>
      </c>
      <c r="G791" s="40">
        <f t="shared" ref="G791:G798" si="91">ROUND(F791*0.2,2)</f>
        <v>139.22</v>
      </c>
      <c r="H791" s="121">
        <f t="shared" ref="H791:H798" si="92">F791+G791</f>
        <v>835.33</v>
      </c>
    </row>
    <row r="792" spans="2:8" ht="31.5" x14ac:dyDescent="0.25">
      <c r="B792" s="131">
        <f>1+B791</f>
        <v>2</v>
      </c>
      <c r="C792" s="74" t="s">
        <v>373</v>
      </c>
      <c r="D792" s="140" t="s">
        <v>372</v>
      </c>
      <c r="E792" s="108" t="s">
        <v>7</v>
      </c>
      <c r="F792" s="135">
        <v>695.09</v>
      </c>
      <c r="G792" s="40">
        <f t="shared" si="91"/>
        <v>139.02000000000001</v>
      </c>
      <c r="H792" s="121">
        <f t="shared" si="92"/>
        <v>834.11</v>
      </c>
    </row>
    <row r="793" spans="2:8" x14ac:dyDescent="0.25">
      <c r="B793" s="131">
        <f t="shared" ref="B793:B798" si="93">1+B792</f>
        <v>3</v>
      </c>
      <c r="C793" s="74" t="s">
        <v>374</v>
      </c>
      <c r="D793" s="141" t="s">
        <v>375</v>
      </c>
      <c r="E793" s="108" t="s">
        <v>7</v>
      </c>
      <c r="F793" s="135">
        <v>701.52</v>
      </c>
      <c r="G793" s="40">
        <f t="shared" si="91"/>
        <v>140.30000000000001</v>
      </c>
      <c r="H793" s="121">
        <f t="shared" si="92"/>
        <v>841.81999999999994</v>
      </c>
    </row>
    <row r="794" spans="2:8" x14ac:dyDescent="0.25">
      <c r="B794" s="131">
        <f t="shared" si="93"/>
        <v>4</v>
      </c>
      <c r="C794" s="74" t="s">
        <v>376</v>
      </c>
      <c r="D794" s="141" t="s">
        <v>375</v>
      </c>
      <c r="E794" s="108" t="s">
        <v>7</v>
      </c>
      <c r="F794" s="135">
        <v>551.15</v>
      </c>
      <c r="G794" s="40">
        <f t="shared" si="91"/>
        <v>110.23</v>
      </c>
      <c r="H794" s="121">
        <f t="shared" si="92"/>
        <v>661.38</v>
      </c>
    </row>
    <row r="795" spans="2:8" ht="31.5" x14ac:dyDescent="0.25">
      <c r="B795" s="131">
        <f t="shared" si="93"/>
        <v>5</v>
      </c>
      <c r="C795" s="74" t="s">
        <v>377</v>
      </c>
      <c r="D795" s="141" t="s">
        <v>372</v>
      </c>
      <c r="E795" s="108" t="s">
        <v>7</v>
      </c>
      <c r="F795" s="135">
        <v>704.24</v>
      </c>
      <c r="G795" s="40">
        <f t="shared" si="91"/>
        <v>140.85</v>
      </c>
      <c r="H795" s="121">
        <f t="shared" si="92"/>
        <v>845.09</v>
      </c>
    </row>
    <row r="796" spans="2:8" ht="31.5" x14ac:dyDescent="0.25">
      <c r="B796" s="131">
        <f t="shared" si="93"/>
        <v>6</v>
      </c>
      <c r="C796" s="74" t="s">
        <v>378</v>
      </c>
      <c r="D796" s="141" t="s">
        <v>372</v>
      </c>
      <c r="E796" s="108" t="s">
        <v>7</v>
      </c>
      <c r="F796" s="135">
        <v>705.44</v>
      </c>
      <c r="G796" s="40">
        <f t="shared" si="91"/>
        <v>141.09</v>
      </c>
      <c r="H796" s="121">
        <f t="shared" si="92"/>
        <v>846.53000000000009</v>
      </c>
    </row>
    <row r="797" spans="2:8" ht="31.5" x14ac:dyDescent="0.25">
      <c r="B797" s="131">
        <f t="shared" si="93"/>
        <v>7</v>
      </c>
      <c r="C797" s="74" t="s">
        <v>1122</v>
      </c>
      <c r="D797" s="141" t="s">
        <v>372</v>
      </c>
      <c r="E797" s="108" t="s">
        <v>7</v>
      </c>
      <c r="F797" s="135">
        <v>727.03</v>
      </c>
      <c r="G797" s="40">
        <f t="shared" si="91"/>
        <v>145.41</v>
      </c>
      <c r="H797" s="121">
        <f t="shared" si="92"/>
        <v>872.43999999999994</v>
      </c>
    </row>
    <row r="798" spans="2:8" ht="32.25" thickBot="1" x14ac:dyDescent="0.3">
      <c r="B798" s="131">
        <f t="shared" si="93"/>
        <v>8</v>
      </c>
      <c r="C798" s="74" t="s">
        <v>508</v>
      </c>
      <c r="D798" s="141" t="s">
        <v>372</v>
      </c>
      <c r="E798" s="108" t="s">
        <v>7</v>
      </c>
      <c r="F798" s="142">
        <v>718.01</v>
      </c>
      <c r="G798" s="40">
        <f t="shared" si="91"/>
        <v>143.6</v>
      </c>
      <c r="H798" s="121">
        <f t="shared" si="92"/>
        <v>861.61</v>
      </c>
    </row>
    <row r="799" spans="2:8" ht="21.75" customHeight="1" thickBot="1" x14ac:dyDescent="0.3">
      <c r="B799" s="349" t="s">
        <v>379</v>
      </c>
      <c r="C799" s="350"/>
      <c r="D799" s="350"/>
      <c r="E799" s="350"/>
      <c r="F799" s="350"/>
      <c r="G799" s="350"/>
      <c r="H799" s="351"/>
    </row>
    <row r="800" spans="2:8" x14ac:dyDescent="0.25">
      <c r="B800" s="128">
        <v>1</v>
      </c>
      <c r="C800" s="96" t="s">
        <v>380</v>
      </c>
      <c r="D800" s="44" t="s">
        <v>130</v>
      </c>
      <c r="E800" s="119" t="s">
        <v>7</v>
      </c>
      <c r="F800" s="139">
        <v>1534.54</v>
      </c>
      <c r="G800" s="40">
        <f t="shared" ref="G800:G839" si="94">ROUND(F800*0.2,2)</f>
        <v>306.91000000000003</v>
      </c>
      <c r="H800" s="130">
        <f t="shared" ref="H800:H801" si="95">F800+G800</f>
        <v>1841.45</v>
      </c>
    </row>
    <row r="801" spans="2:8" x14ac:dyDescent="0.25">
      <c r="B801" s="131">
        <f>1+B800</f>
        <v>2</v>
      </c>
      <c r="C801" s="96" t="s">
        <v>381</v>
      </c>
      <c r="D801" s="44" t="s">
        <v>130</v>
      </c>
      <c r="E801" s="108" t="s">
        <v>7</v>
      </c>
      <c r="F801" s="132">
        <v>1597.5</v>
      </c>
      <c r="G801" s="40">
        <f t="shared" si="94"/>
        <v>319.5</v>
      </c>
      <c r="H801" s="130">
        <f t="shared" si="95"/>
        <v>1917</v>
      </c>
    </row>
    <row r="802" spans="2:8" x14ac:dyDescent="0.25">
      <c r="B802" s="131">
        <f t="shared" ref="B802:B839" si="96">1+B801</f>
        <v>3</v>
      </c>
      <c r="C802" s="96" t="s">
        <v>382</v>
      </c>
      <c r="D802" s="44" t="s">
        <v>130</v>
      </c>
      <c r="E802" s="108" t="s">
        <v>7</v>
      </c>
      <c r="F802" s="132">
        <v>1429.01</v>
      </c>
      <c r="G802" s="40">
        <f t="shared" si="94"/>
        <v>285.8</v>
      </c>
      <c r="H802" s="130">
        <f t="shared" ref="H802:H839" si="97">F802+G802</f>
        <v>1714.81</v>
      </c>
    </row>
    <row r="803" spans="2:8" x14ac:dyDescent="0.25">
      <c r="B803" s="131">
        <f t="shared" si="96"/>
        <v>4</v>
      </c>
      <c r="C803" s="96" t="s">
        <v>383</v>
      </c>
      <c r="D803" s="44" t="s">
        <v>130</v>
      </c>
      <c r="E803" s="108" t="s">
        <v>7</v>
      </c>
      <c r="F803" s="132">
        <v>1535.02</v>
      </c>
      <c r="G803" s="40">
        <f t="shared" si="94"/>
        <v>307</v>
      </c>
      <c r="H803" s="130">
        <f t="shared" si="97"/>
        <v>1842.02</v>
      </c>
    </row>
    <row r="804" spans="2:8" x14ac:dyDescent="0.25">
      <c r="B804" s="131">
        <f t="shared" si="96"/>
        <v>5</v>
      </c>
      <c r="C804" s="96" t="s">
        <v>384</v>
      </c>
      <c r="D804" s="44" t="s">
        <v>138</v>
      </c>
      <c r="E804" s="108" t="s">
        <v>7</v>
      </c>
      <c r="F804" s="132">
        <v>1576.9</v>
      </c>
      <c r="G804" s="40">
        <f t="shared" si="94"/>
        <v>315.38</v>
      </c>
      <c r="H804" s="130">
        <f t="shared" si="97"/>
        <v>1892.2800000000002</v>
      </c>
    </row>
    <row r="805" spans="2:8" x14ac:dyDescent="0.25">
      <c r="B805" s="131">
        <f t="shared" si="96"/>
        <v>6</v>
      </c>
      <c r="C805" s="96" t="s">
        <v>385</v>
      </c>
      <c r="D805" s="44" t="s">
        <v>130</v>
      </c>
      <c r="E805" s="108" t="s">
        <v>7</v>
      </c>
      <c r="F805" s="132">
        <v>1249.81</v>
      </c>
      <c r="G805" s="40">
        <f t="shared" si="94"/>
        <v>249.96</v>
      </c>
      <c r="H805" s="130">
        <f t="shared" si="97"/>
        <v>1499.77</v>
      </c>
    </row>
    <row r="806" spans="2:8" x14ac:dyDescent="0.25">
      <c r="B806" s="131">
        <f t="shared" si="96"/>
        <v>7</v>
      </c>
      <c r="C806" s="96" t="s">
        <v>386</v>
      </c>
      <c r="D806" s="44" t="s">
        <v>387</v>
      </c>
      <c r="E806" s="108" t="s">
        <v>7</v>
      </c>
      <c r="F806" s="132">
        <v>970.77</v>
      </c>
      <c r="G806" s="40">
        <f t="shared" si="94"/>
        <v>194.15</v>
      </c>
      <c r="H806" s="130">
        <f t="shared" si="97"/>
        <v>1164.92</v>
      </c>
    </row>
    <row r="807" spans="2:8" ht="47.25" x14ac:dyDescent="0.25">
      <c r="B807" s="131">
        <f t="shared" si="96"/>
        <v>8</v>
      </c>
      <c r="C807" s="96" t="s">
        <v>543</v>
      </c>
      <c r="D807" s="44" t="s">
        <v>130</v>
      </c>
      <c r="E807" s="108" t="s">
        <v>7</v>
      </c>
      <c r="F807" s="132">
        <v>1929.12</v>
      </c>
      <c r="G807" s="40">
        <f t="shared" si="94"/>
        <v>385.82</v>
      </c>
      <c r="H807" s="130">
        <f t="shared" si="97"/>
        <v>2314.94</v>
      </c>
    </row>
    <row r="808" spans="2:8" ht="47.25" x14ac:dyDescent="0.25">
      <c r="B808" s="131">
        <f t="shared" si="96"/>
        <v>9</v>
      </c>
      <c r="C808" s="59" t="s">
        <v>544</v>
      </c>
      <c r="D808" s="44" t="s">
        <v>130</v>
      </c>
      <c r="E808" s="108" t="s">
        <v>7</v>
      </c>
      <c r="F808" s="132">
        <v>1295.3599999999999</v>
      </c>
      <c r="G808" s="40">
        <f t="shared" si="94"/>
        <v>259.07</v>
      </c>
      <c r="H808" s="130">
        <f t="shared" si="97"/>
        <v>1554.4299999999998</v>
      </c>
    </row>
    <row r="809" spans="2:8" ht="34.5" customHeight="1" x14ac:dyDescent="0.25">
      <c r="B809" s="131">
        <f t="shared" si="96"/>
        <v>10</v>
      </c>
      <c r="C809" s="143" t="s">
        <v>545</v>
      </c>
      <c r="D809" s="44" t="s">
        <v>130</v>
      </c>
      <c r="E809" s="108" t="s">
        <v>7</v>
      </c>
      <c r="F809" s="132">
        <v>1073.5899999999999</v>
      </c>
      <c r="G809" s="40">
        <f t="shared" si="94"/>
        <v>214.72</v>
      </c>
      <c r="H809" s="130">
        <f t="shared" si="97"/>
        <v>1288.31</v>
      </c>
    </row>
    <row r="810" spans="2:8" x14ac:dyDescent="0.25">
      <c r="B810" s="131">
        <f t="shared" si="96"/>
        <v>11</v>
      </c>
      <c r="C810" s="96" t="s">
        <v>388</v>
      </c>
      <c r="D810" s="44" t="s">
        <v>387</v>
      </c>
      <c r="E810" s="108" t="s">
        <v>7</v>
      </c>
      <c r="F810" s="132">
        <v>883.28</v>
      </c>
      <c r="G810" s="40">
        <f t="shared" si="94"/>
        <v>176.66</v>
      </c>
      <c r="H810" s="130">
        <f t="shared" si="97"/>
        <v>1059.94</v>
      </c>
    </row>
    <row r="811" spans="2:8" x14ac:dyDescent="0.25">
      <c r="B811" s="131">
        <f t="shared" si="96"/>
        <v>12</v>
      </c>
      <c r="C811" s="96" t="s">
        <v>389</v>
      </c>
      <c r="D811" s="44" t="s">
        <v>138</v>
      </c>
      <c r="E811" s="108" t="s">
        <v>7</v>
      </c>
      <c r="F811" s="132">
        <v>2226.38</v>
      </c>
      <c r="G811" s="40">
        <f t="shared" si="94"/>
        <v>445.28</v>
      </c>
      <c r="H811" s="130">
        <f t="shared" si="97"/>
        <v>2671.66</v>
      </c>
    </row>
    <row r="812" spans="2:8" x14ac:dyDescent="0.25">
      <c r="B812" s="131">
        <f t="shared" si="96"/>
        <v>13</v>
      </c>
      <c r="C812" s="96" t="s">
        <v>390</v>
      </c>
      <c r="D812" s="44" t="s">
        <v>387</v>
      </c>
      <c r="E812" s="108" t="s">
        <v>7</v>
      </c>
      <c r="F812" s="132">
        <v>1383.73</v>
      </c>
      <c r="G812" s="40">
        <f t="shared" si="94"/>
        <v>276.75</v>
      </c>
      <c r="H812" s="130">
        <f t="shared" si="97"/>
        <v>1660.48</v>
      </c>
    </row>
    <row r="813" spans="2:8" ht="63" x14ac:dyDescent="0.25">
      <c r="B813" s="131">
        <f t="shared" si="96"/>
        <v>14</v>
      </c>
      <c r="C813" s="59" t="s">
        <v>392</v>
      </c>
      <c r="D813" s="44" t="s">
        <v>387</v>
      </c>
      <c r="E813" s="108" t="s">
        <v>7</v>
      </c>
      <c r="F813" s="132">
        <v>816.41</v>
      </c>
      <c r="G813" s="40">
        <f t="shared" si="94"/>
        <v>163.28</v>
      </c>
      <c r="H813" s="130">
        <f t="shared" si="97"/>
        <v>979.68999999999994</v>
      </c>
    </row>
    <row r="814" spans="2:8" ht="47.25" x14ac:dyDescent="0.25">
      <c r="B814" s="131">
        <f t="shared" si="96"/>
        <v>15</v>
      </c>
      <c r="C814" s="96" t="s">
        <v>391</v>
      </c>
      <c r="D814" s="44" t="s">
        <v>387</v>
      </c>
      <c r="E814" s="108" t="s">
        <v>7</v>
      </c>
      <c r="F814" s="132">
        <v>1229.3599999999999</v>
      </c>
      <c r="G814" s="40">
        <f t="shared" si="94"/>
        <v>245.87</v>
      </c>
      <c r="H814" s="130">
        <f t="shared" si="97"/>
        <v>1475.23</v>
      </c>
    </row>
    <row r="815" spans="2:8" ht="47.25" x14ac:dyDescent="0.25">
      <c r="B815" s="131">
        <f t="shared" si="96"/>
        <v>16</v>
      </c>
      <c r="C815" s="59" t="s">
        <v>393</v>
      </c>
      <c r="D815" s="44" t="s">
        <v>387</v>
      </c>
      <c r="E815" s="108" t="s">
        <v>7</v>
      </c>
      <c r="F815" s="132">
        <v>1107.68</v>
      </c>
      <c r="G815" s="40">
        <f t="shared" si="94"/>
        <v>221.54</v>
      </c>
      <c r="H815" s="130">
        <f t="shared" si="97"/>
        <v>1329.22</v>
      </c>
    </row>
    <row r="816" spans="2:8" ht="47.25" x14ac:dyDescent="0.25">
      <c r="B816" s="131">
        <f t="shared" si="96"/>
        <v>17</v>
      </c>
      <c r="C816" s="74" t="s">
        <v>394</v>
      </c>
      <c r="D816" s="144" t="s">
        <v>387</v>
      </c>
      <c r="E816" s="108" t="s">
        <v>7</v>
      </c>
      <c r="F816" s="132">
        <v>1130.74</v>
      </c>
      <c r="G816" s="40">
        <f t="shared" si="94"/>
        <v>226.15</v>
      </c>
      <c r="H816" s="130">
        <f t="shared" si="97"/>
        <v>1356.89</v>
      </c>
    </row>
    <row r="817" spans="2:8" ht="31.5" x14ac:dyDescent="0.25">
      <c r="B817" s="131">
        <f t="shared" si="96"/>
        <v>18</v>
      </c>
      <c r="C817" s="59" t="s">
        <v>546</v>
      </c>
      <c r="D817" s="44" t="s">
        <v>395</v>
      </c>
      <c r="E817" s="108" t="s">
        <v>7</v>
      </c>
      <c r="F817" s="132">
        <v>1828.34</v>
      </c>
      <c r="G817" s="40">
        <f t="shared" si="94"/>
        <v>365.67</v>
      </c>
      <c r="H817" s="130">
        <f t="shared" si="97"/>
        <v>2194.0099999999998</v>
      </c>
    </row>
    <row r="818" spans="2:8" ht="31.5" x14ac:dyDescent="0.25">
      <c r="B818" s="113">
        <f t="shared" si="96"/>
        <v>19</v>
      </c>
      <c r="C818" s="74" t="s">
        <v>547</v>
      </c>
      <c r="D818" s="144" t="s">
        <v>395</v>
      </c>
      <c r="E818" s="110" t="s">
        <v>7</v>
      </c>
      <c r="F818" s="133">
        <v>1723.95</v>
      </c>
      <c r="G818" s="40">
        <f t="shared" si="94"/>
        <v>344.79</v>
      </c>
      <c r="H818" s="130">
        <f t="shared" si="97"/>
        <v>2068.7400000000002</v>
      </c>
    </row>
    <row r="819" spans="2:8" ht="31.5" x14ac:dyDescent="0.25">
      <c r="B819" s="131">
        <f t="shared" si="96"/>
        <v>20</v>
      </c>
      <c r="C819" s="59" t="s">
        <v>396</v>
      </c>
      <c r="D819" s="44" t="s">
        <v>138</v>
      </c>
      <c r="E819" s="108" t="s">
        <v>7</v>
      </c>
      <c r="F819" s="132">
        <v>1823.81</v>
      </c>
      <c r="G819" s="40">
        <f t="shared" si="94"/>
        <v>364.76</v>
      </c>
      <c r="H819" s="130">
        <f t="shared" si="97"/>
        <v>2188.5699999999997</v>
      </c>
    </row>
    <row r="820" spans="2:8" ht="31.5" x14ac:dyDescent="0.25">
      <c r="B820" s="131">
        <f t="shared" si="96"/>
        <v>21</v>
      </c>
      <c r="C820" s="74" t="s">
        <v>1132</v>
      </c>
      <c r="D820" s="44" t="s">
        <v>395</v>
      </c>
      <c r="E820" s="108" t="s">
        <v>7</v>
      </c>
      <c r="F820" s="132">
        <v>1237.1400000000001</v>
      </c>
      <c r="G820" s="40">
        <f t="shared" si="94"/>
        <v>247.43</v>
      </c>
      <c r="H820" s="130">
        <f t="shared" si="97"/>
        <v>1484.5700000000002</v>
      </c>
    </row>
    <row r="821" spans="2:8" ht="31.5" x14ac:dyDescent="0.25">
      <c r="B821" s="131">
        <f t="shared" si="96"/>
        <v>22</v>
      </c>
      <c r="C821" s="59" t="s">
        <v>1133</v>
      </c>
      <c r="D821" s="44" t="s">
        <v>130</v>
      </c>
      <c r="E821" s="108" t="s">
        <v>7</v>
      </c>
      <c r="F821" s="133">
        <v>3603.19</v>
      </c>
      <c r="G821" s="40">
        <f t="shared" si="94"/>
        <v>720.64</v>
      </c>
      <c r="H821" s="130">
        <f t="shared" si="97"/>
        <v>4323.83</v>
      </c>
    </row>
    <row r="822" spans="2:8" ht="31.5" x14ac:dyDescent="0.25">
      <c r="B822" s="131">
        <f t="shared" si="96"/>
        <v>23</v>
      </c>
      <c r="C822" s="59" t="s">
        <v>1134</v>
      </c>
      <c r="D822" s="44" t="s">
        <v>397</v>
      </c>
      <c r="E822" s="108" t="s">
        <v>7</v>
      </c>
      <c r="F822" s="132">
        <v>2343.14</v>
      </c>
      <c r="G822" s="40">
        <f t="shared" si="94"/>
        <v>468.63</v>
      </c>
      <c r="H822" s="130">
        <f t="shared" si="97"/>
        <v>2811.77</v>
      </c>
    </row>
    <row r="823" spans="2:8" ht="94.5" x14ac:dyDescent="0.25">
      <c r="B823" s="131">
        <f t="shared" si="96"/>
        <v>24</v>
      </c>
      <c r="C823" s="59" t="s">
        <v>548</v>
      </c>
      <c r="D823" s="44" t="s">
        <v>130</v>
      </c>
      <c r="E823" s="108" t="s">
        <v>7</v>
      </c>
      <c r="F823" s="132">
        <v>2778.38</v>
      </c>
      <c r="G823" s="40">
        <f t="shared" si="94"/>
        <v>555.67999999999995</v>
      </c>
      <c r="H823" s="130">
        <f t="shared" si="97"/>
        <v>3334.06</v>
      </c>
    </row>
    <row r="824" spans="2:8" ht="31.5" x14ac:dyDescent="0.25">
      <c r="B824" s="131">
        <f t="shared" si="96"/>
        <v>25</v>
      </c>
      <c r="C824" s="59" t="s">
        <v>549</v>
      </c>
      <c r="D824" s="44" t="s">
        <v>130</v>
      </c>
      <c r="E824" s="108" t="s">
        <v>7</v>
      </c>
      <c r="F824" s="132">
        <v>2960.35</v>
      </c>
      <c r="G824" s="40">
        <f t="shared" si="94"/>
        <v>592.07000000000005</v>
      </c>
      <c r="H824" s="130">
        <f t="shared" si="97"/>
        <v>3552.42</v>
      </c>
    </row>
    <row r="825" spans="2:8" ht="31.5" x14ac:dyDescent="0.25">
      <c r="B825" s="131">
        <f t="shared" si="96"/>
        <v>26</v>
      </c>
      <c r="C825" s="59" t="s">
        <v>550</v>
      </c>
      <c r="D825" s="44" t="s">
        <v>130</v>
      </c>
      <c r="E825" s="108" t="s">
        <v>7</v>
      </c>
      <c r="F825" s="132">
        <v>2145.71</v>
      </c>
      <c r="G825" s="40">
        <f t="shared" si="94"/>
        <v>429.14</v>
      </c>
      <c r="H825" s="130">
        <f t="shared" si="97"/>
        <v>2574.85</v>
      </c>
    </row>
    <row r="826" spans="2:8" x14ac:dyDescent="0.25">
      <c r="B826" s="131">
        <f t="shared" si="96"/>
        <v>27</v>
      </c>
      <c r="C826" s="59" t="s">
        <v>551</v>
      </c>
      <c r="D826" s="44" t="s">
        <v>130</v>
      </c>
      <c r="E826" s="108" t="s">
        <v>7</v>
      </c>
      <c r="F826" s="132">
        <v>2327.6799999999998</v>
      </c>
      <c r="G826" s="40">
        <f t="shared" si="94"/>
        <v>465.54</v>
      </c>
      <c r="H826" s="130">
        <f t="shared" si="97"/>
        <v>2793.22</v>
      </c>
    </row>
    <row r="827" spans="2:8" ht="31.5" x14ac:dyDescent="0.25">
      <c r="B827" s="131">
        <f t="shared" si="96"/>
        <v>28</v>
      </c>
      <c r="C827" s="59" t="s">
        <v>552</v>
      </c>
      <c r="D827" s="44" t="s">
        <v>130</v>
      </c>
      <c r="E827" s="108" t="s">
        <v>7</v>
      </c>
      <c r="F827" s="132">
        <v>2062.1999999999998</v>
      </c>
      <c r="G827" s="40">
        <f t="shared" si="94"/>
        <v>412.44</v>
      </c>
      <c r="H827" s="130">
        <f t="shared" si="97"/>
        <v>2474.64</v>
      </c>
    </row>
    <row r="828" spans="2:8" x14ac:dyDescent="0.25">
      <c r="B828" s="131">
        <f t="shared" si="96"/>
        <v>29</v>
      </c>
      <c r="C828" s="59" t="s">
        <v>553</v>
      </c>
      <c r="D828" s="44" t="s">
        <v>130</v>
      </c>
      <c r="E828" s="108" t="s">
        <v>7</v>
      </c>
      <c r="F828" s="132">
        <v>2244.17</v>
      </c>
      <c r="G828" s="40">
        <f t="shared" si="94"/>
        <v>448.83</v>
      </c>
      <c r="H828" s="130">
        <f t="shared" si="97"/>
        <v>2693</v>
      </c>
    </row>
    <row r="829" spans="2:8" ht="31.5" x14ac:dyDescent="0.25">
      <c r="B829" s="131">
        <f t="shared" si="96"/>
        <v>30</v>
      </c>
      <c r="C829" s="59" t="s">
        <v>554</v>
      </c>
      <c r="D829" s="44" t="s">
        <v>130</v>
      </c>
      <c r="E829" s="108" t="s">
        <v>7</v>
      </c>
      <c r="F829" s="132">
        <v>2458.19</v>
      </c>
      <c r="G829" s="40">
        <f t="shared" si="94"/>
        <v>491.64</v>
      </c>
      <c r="H829" s="130">
        <f t="shared" si="97"/>
        <v>2949.83</v>
      </c>
    </row>
    <row r="830" spans="2:8" x14ac:dyDescent="0.25">
      <c r="B830" s="131">
        <f t="shared" si="96"/>
        <v>31</v>
      </c>
      <c r="C830" s="59" t="s">
        <v>555</v>
      </c>
      <c r="D830" s="44" t="s">
        <v>130</v>
      </c>
      <c r="E830" s="108" t="s">
        <v>7</v>
      </c>
      <c r="F830" s="132">
        <v>2640.16</v>
      </c>
      <c r="G830" s="40">
        <f t="shared" si="94"/>
        <v>528.03</v>
      </c>
      <c r="H830" s="130">
        <f t="shared" si="97"/>
        <v>3168.1899999999996</v>
      </c>
    </row>
    <row r="831" spans="2:8" ht="31.5" x14ac:dyDescent="0.25">
      <c r="B831" s="131">
        <f t="shared" si="96"/>
        <v>32</v>
      </c>
      <c r="C831" s="59" t="s">
        <v>556</v>
      </c>
      <c r="D831" s="44" t="s">
        <v>130</v>
      </c>
      <c r="E831" s="108" t="s">
        <v>7</v>
      </c>
      <c r="F831" s="132">
        <v>2679.85</v>
      </c>
      <c r="G831" s="40">
        <f t="shared" si="94"/>
        <v>535.97</v>
      </c>
      <c r="H831" s="130">
        <f t="shared" si="97"/>
        <v>3215.8199999999997</v>
      </c>
    </row>
    <row r="832" spans="2:8" x14ac:dyDescent="0.25">
      <c r="B832" s="131">
        <f t="shared" si="96"/>
        <v>33</v>
      </c>
      <c r="C832" s="59" t="s">
        <v>557</v>
      </c>
      <c r="D832" s="44" t="s">
        <v>130</v>
      </c>
      <c r="E832" s="108" t="s">
        <v>7</v>
      </c>
      <c r="F832" s="132">
        <v>2863.64</v>
      </c>
      <c r="G832" s="40">
        <f t="shared" si="94"/>
        <v>572.73</v>
      </c>
      <c r="H832" s="130">
        <f t="shared" si="97"/>
        <v>3436.37</v>
      </c>
    </row>
    <row r="833" spans="2:8" ht="31.5" x14ac:dyDescent="0.25">
      <c r="B833" s="131">
        <f t="shared" si="96"/>
        <v>34</v>
      </c>
      <c r="C833" s="59" t="s">
        <v>558</v>
      </c>
      <c r="D833" s="44" t="s">
        <v>130</v>
      </c>
      <c r="E833" s="108" t="s">
        <v>7</v>
      </c>
      <c r="F833" s="135">
        <v>2603.64</v>
      </c>
      <c r="G833" s="40">
        <f t="shared" si="94"/>
        <v>520.73</v>
      </c>
      <c r="H833" s="130">
        <f t="shared" si="97"/>
        <v>3124.37</v>
      </c>
    </row>
    <row r="834" spans="2:8" x14ac:dyDescent="0.25">
      <c r="B834" s="131">
        <f t="shared" si="96"/>
        <v>35</v>
      </c>
      <c r="C834" s="59" t="s">
        <v>559</v>
      </c>
      <c r="D834" s="44" t="s">
        <v>130</v>
      </c>
      <c r="E834" s="108" t="s">
        <v>7</v>
      </c>
      <c r="F834" s="135">
        <v>2787.32</v>
      </c>
      <c r="G834" s="40">
        <f t="shared" si="94"/>
        <v>557.46</v>
      </c>
      <c r="H834" s="130">
        <f t="shared" si="97"/>
        <v>3344.78</v>
      </c>
    </row>
    <row r="835" spans="2:8" ht="31.5" x14ac:dyDescent="0.25">
      <c r="B835" s="131">
        <f t="shared" si="96"/>
        <v>36</v>
      </c>
      <c r="C835" s="59" t="s">
        <v>560</v>
      </c>
      <c r="D835" s="44" t="s">
        <v>387</v>
      </c>
      <c r="E835" s="108" t="s">
        <v>7</v>
      </c>
      <c r="F835" s="135">
        <v>1132.27</v>
      </c>
      <c r="G835" s="40">
        <f t="shared" si="94"/>
        <v>226.45</v>
      </c>
      <c r="H835" s="130">
        <f t="shared" si="97"/>
        <v>1358.72</v>
      </c>
    </row>
    <row r="836" spans="2:8" x14ac:dyDescent="0.25">
      <c r="B836" s="131">
        <f t="shared" si="96"/>
        <v>37</v>
      </c>
      <c r="C836" s="59" t="s">
        <v>561</v>
      </c>
      <c r="D836" s="44" t="s">
        <v>387</v>
      </c>
      <c r="E836" s="108" t="s">
        <v>7</v>
      </c>
      <c r="F836" s="135">
        <v>1315.6</v>
      </c>
      <c r="G836" s="40">
        <f t="shared" si="94"/>
        <v>263.12</v>
      </c>
      <c r="H836" s="130">
        <f t="shared" si="97"/>
        <v>1578.7199999999998</v>
      </c>
    </row>
    <row r="837" spans="2:8" x14ac:dyDescent="0.25">
      <c r="B837" s="131">
        <f t="shared" si="96"/>
        <v>38</v>
      </c>
      <c r="C837" s="59" t="s">
        <v>562</v>
      </c>
      <c r="D837" s="44" t="s">
        <v>387</v>
      </c>
      <c r="E837" s="108" t="s">
        <v>7</v>
      </c>
      <c r="F837" s="135">
        <v>962.53</v>
      </c>
      <c r="G837" s="40">
        <f t="shared" si="94"/>
        <v>192.51</v>
      </c>
      <c r="H837" s="130">
        <f t="shared" si="97"/>
        <v>1155.04</v>
      </c>
    </row>
    <row r="838" spans="2:8" ht="47.25" x14ac:dyDescent="0.25">
      <c r="B838" s="131">
        <f t="shared" si="96"/>
        <v>39</v>
      </c>
      <c r="C838" s="59" t="s">
        <v>398</v>
      </c>
      <c r="D838" s="44" t="s">
        <v>138</v>
      </c>
      <c r="E838" s="108" t="s">
        <v>7</v>
      </c>
      <c r="F838" s="135">
        <v>1491.22</v>
      </c>
      <c r="G838" s="40">
        <f t="shared" si="94"/>
        <v>298.24</v>
      </c>
      <c r="H838" s="130">
        <f t="shared" si="97"/>
        <v>1789.46</v>
      </c>
    </row>
    <row r="839" spans="2:8" ht="32.25" thickBot="1" x14ac:dyDescent="0.3">
      <c r="B839" s="131">
        <f t="shared" si="96"/>
        <v>40</v>
      </c>
      <c r="C839" s="59" t="s">
        <v>399</v>
      </c>
      <c r="D839" s="44" t="s">
        <v>138</v>
      </c>
      <c r="E839" s="108" t="s">
        <v>7</v>
      </c>
      <c r="F839" s="145">
        <v>1673.19</v>
      </c>
      <c r="G839" s="40">
        <f t="shared" si="94"/>
        <v>334.64</v>
      </c>
      <c r="H839" s="130">
        <f t="shared" si="97"/>
        <v>2007.83</v>
      </c>
    </row>
    <row r="840" spans="2:8" ht="23.25" customHeight="1" thickBot="1" x14ac:dyDescent="0.3">
      <c r="B840" s="354" t="s">
        <v>400</v>
      </c>
      <c r="C840" s="355"/>
      <c r="D840" s="355"/>
      <c r="E840" s="355"/>
      <c r="F840" s="355"/>
      <c r="G840" s="355"/>
      <c r="H840" s="356"/>
    </row>
    <row r="841" spans="2:8" ht="48" thickBot="1" x14ac:dyDescent="0.3">
      <c r="B841" s="11" t="s">
        <v>0</v>
      </c>
      <c r="C841" s="12" t="s">
        <v>1</v>
      </c>
      <c r="D841" s="13" t="s">
        <v>33</v>
      </c>
      <c r="E841" s="12" t="s">
        <v>2</v>
      </c>
      <c r="F841" s="12" t="s">
        <v>3</v>
      </c>
      <c r="G841" s="12" t="s">
        <v>4</v>
      </c>
      <c r="H841" s="19" t="s">
        <v>5</v>
      </c>
    </row>
    <row r="842" spans="2:8" ht="16.5" thickBot="1" x14ac:dyDescent="0.3">
      <c r="B842" s="369" t="s">
        <v>401</v>
      </c>
      <c r="C842" s="370"/>
      <c r="D842" s="370"/>
      <c r="E842" s="370"/>
      <c r="F842" s="370"/>
      <c r="G842" s="370"/>
      <c r="H842" s="371"/>
    </row>
    <row r="843" spans="2:8" ht="31.5" x14ac:dyDescent="0.25">
      <c r="B843" s="128">
        <v>1</v>
      </c>
      <c r="C843" s="59" t="s">
        <v>402</v>
      </c>
      <c r="D843" s="37" t="s">
        <v>136</v>
      </c>
      <c r="E843" s="119" t="s">
        <v>7</v>
      </c>
      <c r="F843" s="39">
        <v>264.89</v>
      </c>
      <c r="G843" s="40">
        <f t="shared" ref="G843:G907" si="98">ROUND(F843*0.2,2)</f>
        <v>52.98</v>
      </c>
      <c r="H843" s="130">
        <f t="shared" ref="H843:H899" si="99">F843+G843</f>
        <v>317.87</v>
      </c>
    </row>
    <row r="844" spans="2:8" ht="31.5" x14ac:dyDescent="0.25">
      <c r="B844" s="131">
        <f>1+B843</f>
        <v>2</v>
      </c>
      <c r="C844" s="59" t="s">
        <v>404</v>
      </c>
      <c r="D844" s="37" t="s">
        <v>136</v>
      </c>
      <c r="E844" s="108" t="s">
        <v>7</v>
      </c>
      <c r="F844" s="44">
        <v>494.4</v>
      </c>
      <c r="G844" s="40">
        <f t="shared" si="98"/>
        <v>98.88</v>
      </c>
      <c r="H844" s="130">
        <f t="shared" si="99"/>
        <v>593.28</v>
      </c>
    </row>
    <row r="845" spans="2:8" ht="31.5" x14ac:dyDescent="0.25">
      <c r="B845" s="131">
        <f t="shared" ref="B845:B900" si="100">1+B844</f>
        <v>3</v>
      </c>
      <c r="C845" s="59" t="s">
        <v>1135</v>
      </c>
      <c r="D845" s="37" t="s">
        <v>136</v>
      </c>
      <c r="E845" s="108" t="s">
        <v>7</v>
      </c>
      <c r="F845" s="44">
        <v>516.46</v>
      </c>
      <c r="G845" s="40">
        <f t="shared" si="98"/>
        <v>103.29</v>
      </c>
      <c r="H845" s="130">
        <f t="shared" si="99"/>
        <v>619.75</v>
      </c>
    </row>
    <row r="846" spans="2:8" ht="31.5" x14ac:dyDescent="0.25">
      <c r="B846" s="131">
        <f t="shared" si="100"/>
        <v>4</v>
      </c>
      <c r="C846" s="59" t="s">
        <v>405</v>
      </c>
      <c r="D846" s="37" t="s">
        <v>133</v>
      </c>
      <c r="E846" s="108" t="s">
        <v>7</v>
      </c>
      <c r="F846" s="44">
        <v>256.72000000000003</v>
      </c>
      <c r="G846" s="40">
        <f t="shared" si="98"/>
        <v>51.34</v>
      </c>
      <c r="H846" s="130">
        <f t="shared" si="99"/>
        <v>308.06000000000006</v>
      </c>
    </row>
    <row r="847" spans="2:8" x14ac:dyDescent="0.25">
      <c r="B847" s="131">
        <f t="shared" si="100"/>
        <v>5</v>
      </c>
      <c r="C847" s="59" t="s">
        <v>563</v>
      </c>
      <c r="D847" s="37" t="s">
        <v>155</v>
      </c>
      <c r="E847" s="108" t="s">
        <v>7</v>
      </c>
      <c r="F847" s="44">
        <v>176.78</v>
      </c>
      <c r="G847" s="40">
        <f t="shared" si="98"/>
        <v>35.36</v>
      </c>
      <c r="H847" s="130">
        <f t="shared" si="99"/>
        <v>212.14</v>
      </c>
    </row>
    <row r="848" spans="2:8" ht="47.25" x14ac:dyDescent="0.25">
      <c r="B848" s="113">
        <f t="shared" si="100"/>
        <v>6</v>
      </c>
      <c r="C848" s="74" t="s">
        <v>1136</v>
      </c>
      <c r="D848" s="37" t="s">
        <v>1137</v>
      </c>
      <c r="E848" s="110" t="s">
        <v>7</v>
      </c>
      <c r="F848" s="144">
        <v>700.83</v>
      </c>
      <c r="G848" s="40">
        <f t="shared" si="98"/>
        <v>140.16999999999999</v>
      </c>
      <c r="H848" s="130">
        <f t="shared" si="99"/>
        <v>841</v>
      </c>
    </row>
    <row r="849" spans="2:8" x14ac:dyDescent="0.25">
      <c r="B849" s="131">
        <f t="shared" si="100"/>
        <v>7</v>
      </c>
      <c r="C849" s="59" t="s">
        <v>407</v>
      </c>
      <c r="D849" s="47" t="s">
        <v>1138</v>
      </c>
      <c r="E849" s="108" t="s">
        <v>7</v>
      </c>
      <c r="F849" s="44">
        <v>241.14</v>
      </c>
      <c r="G849" s="40">
        <f t="shared" si="98"/>
        <v>48.23</v>
      </c>
      <c r="H849" s="130">
        <f t="shared" si="99"/>
        <v>289.37</v>
      </c>
    </row>
    <row r="850" spans="2:8" x14ac:dyDescent="0.25">
      <c r="B850" s="131">
        <f t="shared" si="100"/>
        <v>8</v>
      </c>
      <c r="C850" s="59" t="s">
        <v>564</v>
      </c>
      <c r="D850" s="37" t="s">
        <v>136</v>
      </c>
      <c r="E850" s="108" t="s">
        <v>7</v>
      </c>
      <c r="F850" s="44">
        <v>425.1</v>
      </c>
      <c r="G850" s="40">
        <f t="shared" si="98"/>
        <v>85.02</v>
      </c>
      <c r="H850" s="130">
        <f t="shared" si="99"/>
        <v>510.12</v>
      </c>
    </row>
    <row r="851" spans="2:8" ht="47.25" x14ac:dyDescent="0.25">
      <c r="B851" s="113">
        <f t="shared" si="100"/>
        <v>9</v>
      </c>
      <c r="C851" s="74" t="s">
        <v>565</v>
      </c>
      <c r="D851" s="47" t="s">
        <v>136</v>
      </c>
      <c r="E851" s="110" t="s">
        <v>7</v>
      </c>
      <c r="F851" s="144">
        <v>473.43</v>
      </c>
      <c r="G851" s="40">
        <f t="shared" si="98"/>
        <v>94.69</v>
      </c>
      <c r="H851" s="130">
        <f t="shared" si="99"/>
        <v>568.12</v>
      </c>
    </row>
    <row r="852" spans="2:8" ht="47.25" x14ac:dyDescent="0.25">
      <c r="B852" s="131">
        <f t="shared" si="100"/>
        <v>10</v>
      </c>
      <c r="C852" s="59" t="s">
        <v>1139</v>
      </c>
      <c r="D852" s="37" t="s">
        <v>136</v>
      </c>
      <c r="E852" s="108" t="s">
        <v>7</v>
      </c>
      <c r="F852" s="44">
        <v>416.65</v>
      </c>
      <c r="G852" s="40">
        <f t="shared" si="98"/>
        <v>83.33</v>
      </c>
      <c r="H852" s="130">
        <f t="shared" si="99"/>
        <v>499.97999999999996</v>
      </c>
    </row>
    <row r="853" spans="2:8" ht="78.75" x14ac:dyDescent="0.25">
      <c r="B853" s="113">
        <f t="shared" si="100"/>
        <v>11</v>
      </c>
      <c r="C853" s="74" t="s">
        <v>408</v>
      </c>
      <c r="D853" s="47" t="s">
        <v>212</v>
      </c>
      <c r="E853" s="110" t="s">
        <v>7</v>
      </c>
      <c r="F853" s="144">
        <v>434.95</v>
      </c>
      <c r="G853" s="40">
        <f t="shared" si="98"/>
        <v>86.99</v>
      </c>
      <c r="H853" s="130">
        <f t="shared" si="99"/>
        <v>521.93999999999994</v>
      </c>
    </row>
    <row r="854" spans="2:8" x14ac:dyDescent="0.25">
      <c r="B854" s="131">
        <f t="shared" si="100"/>
        <v>12</v>
      </c>
      <c r="C854" s="59" t="s">
        <v>409</v>
      </c>
      <c r="D854" s="37" t="s">
        <v>214</v>
      </c>
      <c r="E854" s="108" t="s">
        <v>7</v>
      </c>
      <c r="F854" s="44">
        <v>210.6</v>
      </c>
      <c r="G854" s="40">
        <f t="shared" si="98"/>
        <v>42.12</v>
      </c>
      <c r="H854" s="130">
        <f t="shared" si="99"/>
        <v>252.72</v>
      </c>
    </row>
    <row r="855" spans="2:8" x14ac:dyDescent="0.25">
      <c r="B855" s="131">
        <f t="shared" si="100"/>
        <v>13</v>
      </c>
      <c r="C855" s="59" t="s">
        <v>410</v>
      </c>
      <c r="D855" s="37" t="s">
        <v>214</v>
      </c>
      <c r="E855" s="108" t="s">
        <v>7</v>
      </c>
      <c r="F855" s="44">
        <v>156.93</v>
      </c>
      <c r="G855" s="40">
        <f t="shared" si="98"/>
        <v>31.39</v>
      </c>
      <c r="H855" s="130">
        <f t="shared" si="99"/>
        <v>188.32</v>
      </c>
    </row>
    <row r="856" spans="2:8" ht="47.25" x14ac:dyDescent="0.25">
      <c r="B856" s="131">
        <f t="shared" si="100"/>
        <v>14</v>
      </c>
      <c r="C856" s="59" t="s">
        <v>1140</v>
      </c>
      <c r="D856" s="37" t="s">
        <v>411</v>
      </c>
      <c r="E856" s="108" t="s">
        <v>7</v>
      </c>
      <c r="F856" s="44">
        <v>273.11</v>
      </c>
      <c r="G856" s="40">
        <f t="shared" si="98"/>
        <v>54.62</v>
      </c>
      <c r="H856" s="130">
        <f t="shared" si="99"/>
        <v>327.73</v>
      </c>
    </row>
    <row r="857" spans="2:8" ht="31.5" x14ac:dyDescent="0.25">
      <c r="B857" s="131">
        <f t="shared" si="100"/>
        <v>15</v>
      </c>
      <c r="C857" s="59" t="s">
        <v>1141</v>
      </c>
      <c r="D857" s="37" t="s">
        <v>133</v>
      </c>
      <c r="E857" s="108" t="s">
        <v>7</v>
      </c>
      <c r="F857" s="44">
        <v>274.64</v>
      </c>
      <c r="G857" s="40">
        <f t="shared" si="98"/>
        <v>54.93</v>
      </c>
      <c r="H857" s="130">
        <f t="shared" si="99"/>
        <v>329.57</v>
      </c>
    </row>
    <row r="858" spans="2:8" ht="31.5" x14ac:dyDescent="0.25">
      <c r="B858" s="131">
        <f t="shared" si="100"/>
        <v>16</v>
      </c>
      <c r="C858" s="59" t="s">
        <v>1142</v>
      </c>
      <c r="D858" s="37" t="s">
        <v>133</v>
      </c>
      <c r="E858" s="108" t="s">
        <v>7</v>
      </c>
      <c r="F858" s="44">
        <v>235.52</v>
      </c>
      <c r="G858" s="40">
        <f t="shared" si="98"/>
        <v>47.1</v>
      </c>
      <c r="H858" s="130">
        <f t="shared" si="99"/>
        <v>282.62</v>
      </c>
    </row>
    <row r="859" spans="2:8" ht="31.5" x14ac:dyDescent="0.25">
      <c r="B859" s="131">
        <f t="shared" si="100"/>
        <v>17</v>
      </c>
      <c r="C859" s="59" t="s">
        <v>412</v>
      </c>
      <c r="D859" s="37" t="s">
        <v>133</v>
      </c>
      <c r="E859" s="108" t="s">
        <v>7</v>
      </c>
      <c r="F859" s="44">
        <v>348.15</v>
      </c>
      <c r="G859" s="40">
        <f t="shared" si="98"/>
        <v>69.63</v>
      </c>
      <c r="H859" s="130">
        <f t="shared" si="99"/>
        <v>417.78</v>
      </c>
    </row>
    <row r="860" spans="2:8" ht="31.5" x14ac:dyDescent="0.25">
      <c r="B860" s="131">
        <f t="shared" si="100"/>
        <v>18</v>
      </c>
      <c r="C860" s="59" t="s">
        <v>1143</v>
      </c>
      <c r="D860" s="37" t="s">
        <v>406</v>
      </c>
      <c r="E860" s="108" t="s">
        <v>7</v>
      </c>
      <c r="F860" s="44">
        <v>325.27999999999997</v>
      </c>
      <c r="G860" s="40">
        <f t="shared" si="98"/>
        <v>65.06</v>
      </c>
      <c r="H860" s="130">
        <f t="shared" si="99"/>
        <v>390.34</v>
      </c>
    </row>
    <row r="861" spans="2:8" ht="31.5" x14ac:dyDescent="0.25">
      <c r="B861" s="131">
        <f t="shared" si="100"/>
        <v>19</v>
      </c>
      <c r="C861" s="59" t="s">
        <v>566</v>
      </c>
      <c r="D861" s="37" t="s">
        <v>406</v>
      </c>
      <c r="E861" s="108" t="s">
        <v>7</v>
      </c>
      <c r="F861" s="44">
        <v>269.57</v>
      </c>
      <c r="G861" s="40">
        <f t="shared" si="98"/>
        <v>53.91</v>
      </c>
      <c r="H861" s="130">
        <f t="shared" si="99"/>
        <v>323.48</v>
      </c>
    </row>
    <row r="862" spans="2:8" ht="47.25" x14ac:dyDescent="0.25">
      <c r="B862" s="113">
        <f t="shared" si="100"/>
        <v>20</v>
      </c>
      <c r="C862" s="74" t="s">
        <v>567</v>
      </c>
      <c r="D862" s="47" t="s">
        <v>212</v>
      </c>
      <c r="E862" s="110" t="s">
        <v>7</v>
      </c>
      <c r="F862" s="144">
        <v>416.26</v>
      </c>
      <c r="G862" s="40">
        <f t="shared" si="98"/>
        <v>83.25</v>
      </c>
      <c r="H862" s="130">
        <f t="shared" si="99"/>
        <v>499.51</v>
      </c>
    </row>
    <row r="863" spans="2:8" ht="47.25" x14ac:dyDescent="0.25">
      <c r="B863" s="131">
        <f t="shared" si="100"/>
        <v>21</v>
      </c>
      <c r="C863" s="59" t="s">
        <v>1144</v>
      </c>
      <c r="D863" s="37" t="s">
        <v>136</v>
      </c>
      <c r="E863" s="108" t="s">
        <v>7</v>
      </c>
      <c r="F863" s="44">
        <v>375.1</v>
      </c>
      <c r="G863" s="40">
        <f t="shared" si="98"/>
        <v>75.02</v>
      </c>
      <c r="H863" s="130">
        <f t="shared" si="99"/>
        <v>450.12</v>
      </c>
    </row>
    <row r="864" spans="2:8" ht="31.5" x14ac:dyDescent="0.25">
      <c r="B864" s="131">
        <f t="shared" si="100"/>
        <v>22</v>
      </c>
      <c r="C864" s="59" t="s">
        <v>568</v>
      </c>
      <c r="D864" s="37" t="s">
        <v>133</v>
      </c>
      <c r="E864" s="108" t="s">
        <v>7</v>
      </c>
      <c r="F864" s="44">
        <v>257.74</v>
      </c>
      <c r="G864" s="40">
        <f t="shared" si="98"/>
        <v>51.55</v>
      </c>
      <c r="H864" s="130">
        <f t="shared" si="99"/>
        <v>309.29000000000002</v>
      </c>
    </row>
    <row r="865" spans="2:8" ht="31.5" x14ac:dyDescent="0.25">
      <c r="B865" s="131">
        <f t="shared" si="100"/>
        <v>23</v>
      </c>
      <c r="C865" s="59" t="s">
        <v>414</v>
      </c>
      <c r="D865" s="37" t="s">
        <v>136</v>
      </c>
      <c r="E865" s="108" t="s">
        <v>7</v>
      </c>
      <c r="F865" s="44">
        <v>395.75</v>
      </c>
      <c r="G865" s="40">
        <f t="shared" si="98"/>
        <v>79.150000000000006</v>
      </c>
      <c r="H865" s="130">
        <f t="shared" si="99"/>
        <v>474.9</v>
      </c>
    </row>
    <row r="866" spans="2:8" ht="31.5" x14ac:dyDescent="0.25">
      <c r="B866" s="131">
        <f t="shared" si="100"/>
        <v>24</v>
      </c>
      <c r="C866" s="59" t="s">
        <v>415</v>
      </c>
      <c r="D866" s="37" t="s">
        <v>352</v>
      </c>
      <c r="E866" s="108" t="s">
        <v>7</v>
      </c>
      <c r="F866" s="44">
        <v>157.53</v>
      </c>
      <c r="G866" s="40">
        <f t="shared" si="98"/>
        <v>31.51</v>
      </c>
      <c r="H866" s="130">
        <f t="shared" si="99"/>
        <v>189.04</v>
      </c>
    </row>
    <row r="867" spans="2:8" ht="47.25" x14ac:dyDescent="0.25">
      <c r="B867" s="113">
        <f t="shared" si="100"/>
        <v>25</v>
      </c>
      <c r="C867" s="74" t="s">
        <v>569</v>
      </c>
      <c r="D867" s="47" t="s">
        <v>212</v>
      </c>
      <c r="E867" s="110" t="s">
        <v>7</v>
      </c>
      <c r="F867" s="144">
        <v>448.59</v>
      </c>
      <c r="G867" s="40">
        <f t="shared" si="98"/>
        <v>89.72</v>
      </c>
      <c r="H867" s="130">
        <f t="shared" si="99"/>
        <v>538.30999999999995</v>
      </c>
    </row>
    <row r="868" spans="2:8" ht="31.5" x14ac:dyDescent="0.25">
      <c r="B868" s="131">
        <f t="shared" si="100"/>
        <v>26</v>
      </c>
      <c r="C868" s="59" t="s">
        <v>1145</v>
      </c>
      <c r="D868" s="37" t="s">
        <v>133</v>
      </c>
      <c r="E868" s="108" t="s">
        <v>7</v>
      </c>
      <c r="F868" s="44">
        <v>231.47</v>
      </c>
      <c r="G868" s="40">
        <f t="shared" si="98"/>
        <v>46.29</v>
      </c>
      <c r="H868" s="130">
        <f t="shared" si="99"/>
        <v>277.76</v>
      </c>
    </row>
    <row r="869" spans="2:8" ht="31.5" x14ac:dyDescent="0.25">
      <c r="B869" s="131">
        <f t="shared" si="100"/>
        <v>27</v>
      </c>
      <c r="C869" s="59" t="s">
        <v>416</v>
      </c>
      <c r="D869" s="37" t="s">
        <v>133</v>
      </c>
      <c r="E869" s="108" t="s">
        <v>7</v>
      </c>
      <c r="F869" s="44">
        <v>218.43</v>
      </c>
      <c r="G869" s="40">
        <f t="shared" si="98"/>
        <v>43.69</v>
      </c>
      <c r="H869" s="130">
        <f t="shared" si="99"/>
        <v>262.12</v>
      </c>
    </row>
    <row r="870" spans="2:8" ht="31.5" x14ac:dyDescent="0.25">
      <c r="B870" s="131">
        <f t="shared" si="100"/>
        <v>28</v>
      </c>
      <c r="C870" s="59" t="s">
        <v>570</v>
      </c>
      <c r="D870" s="37" t="s">
        <v>406</v>
      </c>
      <c r="E870" s="108" t="s">
        <v>7</v>
      </c>
      <c r="F870" s="44">
        <v>461.58</v>
      </c>
      <c r="G870" s="40">
        <f t="shared" si="98"/>
        <v>92.32</v>
      </c>
      <c r="H870" s="130">
        <f t="shared" si="99"/>
        <v>553.9</v>
      </c>
    </row>
    <row r="871" spans="2:8" ht="31.5" x14ac:dyDescent="0.25">
      <c r="B871" s="131">
        <f t="shared" si="100"/>
        <v>29</v>
      </c>
      <c r="C871" s="59" t="s">
        <v>571</v>
      </c>
      <c r="D871" s="37" t="s">
        <v>406</v>
      </c>
      <c r="E871" s="108" t="s">
        <v>7</v>
      </c>
      <c r="F871" s="44">
        <v>483.69</v>
      </c>
      <c r="G871" s="40">
        <f t="shared" si="98"/>
        <v>96.74</v>
      </c>
      <c r="H871" s="130">
        <f t="shared" si="99"/>
        <v>580.42999999999995</v>
      </c>
    </row>
    <row r="872" spans="2:8" ht="31.5" x14ac:dyDescent="0.25">
      <c r="B872" s="131">
        <f t="shared" si="100"/>
        <v>30</v>
      </c>
      <c r="C872" s="59" t="s">
        <v>572</v>
      </c>
      <c r="D872" s="37" t="s">
        <v>406</v>
      </c>
      <c r="E872" s="108" t="s">
        <v>7</v>
      </c>
      <c r="F872" s="44">
        <v>462.51</v>
      </c>
      <c r="G872" s="40">
        <f t="shared" si="98"/>
        <v>92.5</v>
      </c>
      <c r="H872" s="130">
        <f t="shared" si="99"/>
        <v>555.01</v>
      </c>
    </row>
    <row r="873" spans="2:8" ht="31.5" x14ac:dyDescent="0.25">
      <c r="B873" s="131">
        <f t="shared" si="100"/>
        <v>31</v>
      </c>
      <c r="C873" s="59" t="s">
        <v>573</v>
      </c>
      <c r="D873" s="37" t="s">
        <v>406</v>
      </c>
      <c r="E873" s="108" t="s">
        <v>7</v>
      </c>
      <c r="F873" s="1">
        <v>461.71</v>
      </c>
      <c r="G873" s="40">
        <f t="shared" si="98"/>
        <v>92.34</v>
      </c>
      <c r="H873" s="130">
        <f t="shared" si="99"/>
        <v>554.04999999999995</v>
      </c>
    </row>
    <row r="874" spans="2:8" ht="31.5" x14ac:dyDescent="0.25">
      <c r="B874" s="131">
        <f t="shared" si="100"/>
        <v>32</v>
      </c>
      <c r="C874" s="59" t="s">
        <v>574</v>
      </c>
      <c r="D874" s="37" t="s">
        <v>406</v>
      </c>
      <c r="E874" s="108" t="s">
        <v>7</v>
      </c>
      <c r="F874" s="44">
        <v>464.32</v>
      </c>
      <c r="G874" s="40">
        <f t="shared" si="98"/>
        <v>92.86</v>
      </c>
      <c r="H874" s="130">
        <f t="shared" si="99"/>
        <v>557.17999999999995</v>
      </c>
    </row>
    <row r="875" spans="2:8" ht="31.5" x14ac:dyDescent="0.25">
      <c r="B875" s="131">
        <f t="shared" si="100"/>
        <v>33</v>
      </c>
      <c r="C875" s="59" t="s">
        <v>575</v>
      </c>
      <c r="D875" s="37" t="s">
        <v>406</v>
      </c>
      <c r="E875" s="108" t="s">
        <v>7</v>
      </c>
      <c r="F875" s="1">
        <v>461.71</v>
      </c>
      <c r="G875" s="40">
        <f t="shared" si="98"/>
        <v>92.34</v>
      </c>
      <c r="H875" s="130">
        <f t="shared" si="99"/>
        <v>554.04999999999995</v>
      </c>
    </row>
    <row r="876" spans="2:8" ht="31.5" x14ac:dyDescent="0.25">
      <c r="B876" s="131">
        <f t="shared" si="100"/>
        <v>34</v>
      </c>
      <c r="C876" s="59" t="s">
        <v>576</v>
      </c>
      <c r="D876" s="37" t="s">
        <v>406</v>
      </c>
      <c r="E876" s="108" t="s">
        <v>7</v>
      </c>
      <c r="F876" s="44">
        <v>463.52</v>
      </c>
      <c r="G876" s="40">
        <f t="shared" si="98"/>
        <v>92.7</v>
      </c>
      <c r="H876" s="130">
        <f t="shared" si="99"/>
        <v>556.22</v>
      </c>
    </row>
    <row r="877" spans="2:8" ht="31.5" x14ac:dyDescent="0.25">
      <c r="B877" s="131">
        <f t="shared" si="100"/>
        <v>35</v>
      </c>
      <c r="C877" s="59" t="s">
        <v>577</v>
      </c>
      <c r="D877" s="37" t="s">
        <v>406</v>
      </c>
      <c r="E877" s="108" t="s">
        <v>7</v>
      </c>
      <c r="F877" s="44">
        <v>463.38</v>
      </c>
      <c r="G877" s="40">
        <f t="shared" si="98"/>
        <v>92.68</v>
      </c>
      <c r="H877" s="130">
        <f t="shared" si="99"/>
        <v>556.05999999999995</v>
      </c>
    </row>
    <row r="878" spans="2:8" x14ac:dyDescent="0.25">
      <c r="B878" s="131">
        <f t="shared" si="100"/>
        <v>36</v>
      </c>
      <c r="C878" s="59" t="s">
        <v>578</v>
      </c>
      <c r="D878" s="37" t="s">
        <v>1146</v>
      </c>
      <c r="E878" s="108" t="s">
        <v>7</v>
      </c>
      <c r="F878" s="44">
        <v>468.7</v>
      </c>
      <c r="G878" s="40">
        <f t="shared" si="98"/>
        <v>93.74</v>
      </c>
      <c r="H878" s="130">
        <f t="shared" si="99"/>
        <v>562.43999999999994</v>
      </c>
    </row>
    <row r="879" spans="2:8" ht="31.5" x14ac:dyDescent="0.25">
      <c r="B879" s="131">
        <f t="shared" si="100"/>
        <v>37</v>
      </c>
      <c r="C879" s="59" t="s">
        <v>579</v>
      </c>
      <c r="D879" s="37" t="s">
        <v>406</v>
      </c>
      <c r="E879" s="108" t="s">
        <v>7</v>
      </c>
      <c r="F879" s="44">
        <v>491.58</v>
      </c>
      <c r="G879" s="40">
        <f t="shared" si="98"/>
        <v>98.32</v>
      </c>
      <c r="H879" s="130">
        <f t="shared" si="99"/>
        <v>589.9</v>
      </c>
    </row>
    <row r="880" spans="2:8" ht="31.5" x14ac:dyDescent="0.25">
      <c r="B880" s="146">
        <f t="shared" si="100"/>
        <v>38</v>
      </c>
      <c r="C880" s="59" t="s">
        <v>1147</v>
      </c>
      <c r="D880" s="37" t="s">
        <v>136</v>
      </c>
      <c r="E880" s="108" t="s">
        <v>7</v>
      </c>
      <c r="F880" s="55">
        <v>461.02</v>
      </c>
      <c r="G880" s="40">
        <f t="shared" si="98"/>
        <v>92.2</v>
      </c>
      <c r="H880" s="130">
        <f t="shared" si="99"/>
        <v>553.22</v>
      </c>
    </row>
    <row r="881" spans="2:8" x14ac:dyDescent="0.25">
      <c r="B881" s="146">
        <f t="shared" si="100"/>
        <v>39</v>
      </c>
      <c r="C881" s="59" t="s">
        <v>417</v>
      </c>
      <c r="D881" s="37" t="s">
        <v>418</v>
      </c>
      <c r="E881" s="108" t="s">
        <v>7</v>
      </c>
      <c r="F881" s="44">
        <v>506.05</v>
      </c>
      <c r="G881" s="40">
        <f t="shared" si="98"/>
        <v>101.21</v>
      </c>
      <c r="H881" s="130">
        <f t="shared" si="99"/>
        <v>607.26</v>
      </c>
    </row>
    <row r="882" spans="2:8" x14ac:dyDescent="0.25">
      <c r="B882" s="146">
        <f t="shared" si="100"/>
        <v>40</v>
      </c>
      <c r="C882" s="59" t="s">
        <v>419</v>
      </c>
      <c r="D882" s="37" t="s">
        <v>418</v>
      </c>
      <c r="E882" s="108" t="s">
        <v>7</v>
      </c>
      <c r="F882" s="44">
        <v>508.65</v>
      </c>
      <c r="G882" s="40">
        <f t="shared" si="98"/>
        <v>101.73</v>
      </c>
      <c r="H882" s="130">
        <f t="shared" si="99"/>
        <v>610.38</v>
      </c>
    </row>
    <row r="883" spans="2:8" x14ac:dyDescent="0.25">
      <c r="B883" s="146">
        <f t="shared" si="100"/>
        <v>41</v>
      </c>
      <c r="C883" s="59" t="s">
        <v>420</v>
      </c>
      <c r="D883" s="37" t="s">
        <v>418</v>
      </c>
      <c r="E883" s="108" t="s">
        <v>7</v>
      </c>
      <c r="F883" s="44">
        <v>535.91999999999996</v>
      </c>
      <c r="G883" s="40">
        <f t="shared" si="98"/>
        <v>107.18</v>
      </c>
      <c r="H883" s="130">
        <f t="shared" si="99"/>
        <v>643.09999999999991</v>
      </c>
    </row>
    <row r="884" spans="2:8" x14ac:dyDescent="0.25">
      <c r="B884" s="146">
        <f t="shared" si="100"/>
        <v>42</v>
      </c>
      <c r="C884" s="59" t="s">
        <v>421</v>
      </c>
      <c r="D884" s="37" t="s">
        <v>418</v>
      </c>
      <c r="E884" s="108" t="s">
        <v>7</v>
      </c>
      <c r="F884" s="44">
        <v>505.92</v>
      </c>
      <c r="G884" s="40">
        <f t="shared" si="98"/>
        <v>101.18</v>
      </c>
      <c r="H884" s="130">
        <f t="shared" si="99"/>
        <v>607.1</v>
      </c>
    </row>
    <row r="885" spans="2:8" x14ac:dyDescent="0.25">
      <c r="B885" s="146">
        <f t="shared" si="100"/>
        <v>43</v>
      </c>
      <c r="C885" s="59" t="s">
        <v>422</v>
      </c>
      <c r="D885" s="37" t="s">
        <v>418</v>
      </c>
      <c r="E885" s="108" t="s">
        <v>7</v>
      </c>
      <c r="F885" s="44">
        <v>506.05</v>
      </c>
      <c r="G885" s="40">
        <f t="shared" si="98"/>
        <v>101.21</v>
      </c>
      <c r="H885" s="130">
        <f t="shared" si="99"/>
        <v>607.26</v>
      </c>
    </row>
    <row r="886" spans="2:8" x14ac:dyDescent="0.25">
      <c r="B886" s="146">
        <f t="shared" si="100"/>
        <v>44</v>
      </c>
      <c r="C886" s="59" t="s">
        <v>423</v>
      </c>
      <c r="D886" s="37" t="s">
        <v>418</v>
      </c>
      <c r="E886" s="108" t="s">
        <v>7</v>
      </c>
      <c r="F886" s="44">
        <v>507.72</v>
      </c>
      <c r="G886" s="40">
        <f t="shared" si="98"/>
        <v>101.54</v>
      </c>
      <c r="H886" s="130">
        <f t="shared" si="99"/>
        <v>609.26</v>
      </c>
    </row>
    <row r="887" spans="2:8" x14ac:dyDescent="0.25">
      <c r="B887" s="146">
        <f t="shared" si="100"/>
        <v>45</v>
      </c>
      <c r="C887" s="59" t="s">
        <v>424</v>
      </c>
      <c r="D887" s="37" t="s">
        <v>418</v>
      </c>
      <c r="E887" s="108" t="s">
        <v>7</v>
      </c>
      <c r="F887" s="44">
        <v>507.85</v>
      </c>
      <c r="G887" s="40">
        <f t="shared" si="98"/>
        <v>101.57</v>
      </c>
      <c r="H887" s="130">
        <f t="shared" si="99"/>
        <v>609.42000000000007</v>
      </c>
    </row>
    <row r="888" spans="2:8" x14ac:dyDescent="0.25">
      <c r="B888" s="146">
        <f t="shared" si="100"/>
        <v>46</v>
      </c>
      <c r="C888" s="59" t="s">
        <v>425</v>
      </c>
      <c r="D888" s="37" t="s">
        <v>418</v>
      </c>
      <c r="E888" s="108" t="s">
        <v>7</v>
      </c>
      <c r="F888" s="44">
        <v>506.84</v>
      </c>
      <c r="G888" s="40">
        <f t="shared" si="98"/>
        <v>101.37</v>
      </c>
      <c r="H888" s="130">
        <f t="shared" si="99"/>
        <v>608.21</v>
      </c>
    </row>
    <row r="889" spans="2:8" x14ac:dyDescent="0.25">
      <c r="B889" s="146">
        <f t="shared" si="100"/>
        <v>47</v>
      </c>
      <c r="C889" s="74" t="s">
        <v>426</v>
      </c>
      <c r="D889" s="37" t="s">
        <v>418</v>
      </c>
      <c r="E889" s="65" t="s">
        <v>7</v>
      </c>
      <c r="F889" s="144">
        <v>528.03</v>
      </c>
      <c r="G889" s="40">
        <f t="shared" si="98"/>
        <v>105.61</v>
      </c>
      <c r="H889" s="130">
        <f t="shared" si="99"/>
        <v>633.64</v>
      </c>
    </row>
    <row r="890" spans="2:8" ht="31.5" x14ac:dyDescent="0.25">
      <c r="B890" s="146">
        <f t="shared" si="100"/>
        <v>48</v>
      </c>
      <c r="C890" s="59" t="s">
        <v>1148</v>
      </c>
      <c r="D890" s="37" t="s">
        <v>418</v>
      </c>
      <c r="E890" s="26" t="s">
        <v>7</v>
      </c>
      <c r="F890" s="147">
        <v>506.05</v>
      </c>
      <c r="G890" s="40">
        <f t="shared" si="98"/>
        <v>101.21</v>
      </c>
      <c r="H890" s="130">
        <f t="shared" si="99"/>
        <v>607.26</v>
      </c>
    </row>
    <row r="891" spans="2:8" x14ac:dyDescent="0.25">
      <c r="B891" s="131">
        <f t="shared" si="100"/>
        <v>49</v>
      </c>
      <c r="C891" s="59" t="s">
        <v>427</v>
      </c>
      <c r="D891" s="37" t="s">
        <v>153</v>
      </c>
      <c r="E891" s="1" t="s">
        <v>7</v>
      </c>
      <c r="F891" s="44">
        <v>224.24</v>
      </c>
      <c r="G891" s="40">
        <f t="shared" si="98"/>
        <v>44.85</v>
      </c>
      <c r="H891" s="130">
        <f t="shared" si="99"/>
        <v>269.09000000000003</v>
      </c>
    </row>
    <row r="892" spans="2:8" x14ac:dyDescent="0.25">
      <c r="B892" s="131">
        <f t="shared" si="100"/>
        <v>50</v>
      </c>
      <c r="C892" s="59" t="s">
        <v>428</v>
      </c>
      <c r="D892" s="37" t="s">
        <v>158</v>
      </c>
      <c r="E892" s="65" t="s">
        <v>7</v>
      </c>
      <c r="F892" s="144">
        <v>205.09</v>
      </c>
      <c r="G892" s="40">
        <f t="shared" si="98"/>
        <v>41.02</v>
      </c>
      <c r="H892" s="130">
        <f t="shared" si="99"/>
        <v>246.11</v>
      </c>
    </row>
    <row r="893" spans="2:8" x14ac:dyDescent="0.25">
      <c r="B893" s="131">
        <f t="shared" si="100"/>
        <v>51</v>
      </c>
      <c r="C893" s="74" t="s">
        <v>429</v>
      </c>
      <c r="D893" s="47" t="s">
        <v>133</v>
      </c>
      <c r="E893" s="65" t="s">
        <v>7</v>
      </c>
      <c r="F893" s="144">
        <v>536.05999999999995</v>
      </c>
      <c r="G893" s="40">
        <f t="shared" si="98"/>
        <v>107.21</v>
      </c>
      <c r="H893" s="130">
        <f t="shared" si="99"/>
        <v>643.27</v>
      </c>
    </row>
    <row r="894" spans="2:8" x14ac:dyDescent="0.25">
      <c r="B894" s="131">
        <f t="shared" si="100"/>
        <v>52</v>
      </c>
      <c r="C894" s="74" t="s">
        <v>430</v>
      </c>
      <c r="D894" s="47" t="s">
        <v>136</v>
      </c>
      <c r="E894" s="65" t="s">
        <v>7</v>
      </c>
      <c r="F894" s="144">
        <v>320.67</v>
      </c>
      <c r="G894" s="40">
        <f t="shared" si="98"/>
        <v>64.13</v>
      </c>
      <c r="H894" s="130">
        <f t="shared" si="99"/>
        <v>384.8</v>
      </c>
    </row>
    <row r="895" spans="2:8" ht="31.5" x14ac:dyDescent="0.25">
      <c r="B895" s="131">
        <f t="shared" si="100"/>
        <v>53</v>
      </c>
      <c r="C895" s="59" t="s">
        <v>1149</v>
      </c>
      <c r="D895" s="37" t="s">
        <v>133</v>
      </c>
      <c r="E895" s="65" t="s">
        <v>7</v>
      </c>
      <c r="F895" s="144">
        <v>435.86</v>
      </c>
      <c r="G895" s="40">
        <f t="shared" si="98"/>
        <v>87.17</v>
      </c>
      <c r="H895" s="130">
        <f t="shared" si="99"/>
        <v>523.03</v>
      </c>
    </row>
    <row r="896" spans="2:8" x14ac:dyDescent="0.25">
      <c r="B896" s="131">
        <f t="shared" si="100"/>
        <v>54</v>
      </c>
      <c r="C896" s="59" t="s">
        <v>1150</v>
      </c>
      <c r="D896" s="37" t="s">
        <v>136</v>
      </c>
      <c r="E896" s="65" t="s">
        <v>7</v>
      </c>
      <c r="F896" s="144">
        <v>395.75</v>
      </c>
      <c r="G896" s="40">
        <f t="shared" si="98"/>
        <v>79.150000000000006</v>
      </c>
      <c r="H896" s="130">
        <f t="shared" si="99"/>
        <v>474.9</v>
      </c>
    </row>
    <row r="897" spans="2:8" x14ac:dyDescent="0.25">
      <c r="B897" s="131">
        <f t="shared" si="100"/>
        <v>55</v>
      </c>
      <c r="C897" s="74" t="s">
        <v>1151</v>
      </c>
      <c r="D897" s="37" t="s">
        <v>153</v>
      </c>
      <c r="E897" s="65" t="s">
        <v>7</v>
      </c>
      <c r="F897" s="144">
        <v>224.24</v>
      </c>
      <c r="G897" s="40">
        <f t="shared" si="98"/>
        <v>44.85</v>
      </c>
      <c r="H897" s="130">
        <f t="shared" si="99"/>
        <v>269.09000000000003</v>
      </c>
    </row>
    <row r="898" spans="2:8" ht="31.5" x14ac:dyDescent="0.25">
      <c r="B898" s="131">
        <f t="shared" si="100"/>
        <v>56</v>
      </c>
      <c r="C898" s="59" t="s">
        <v>1152</v>
      </c>
      <c r="D898" s="37" t="s">
        <v>133</v>
      </c>
      <c r="E898" s="65" t="s">
        <v>7</v>
      </c>
      <c r="F898" s="144">
        <v>445.16</v>
      </c>
      <c r="G898" s="40">
        <f t="shared" si="98"/>
        <v>89.03</v>
      </c>
      <c r="H898" s="130">
        <f t="shared" si="99"/>
        <v>534.19000000000005</v>
      </c>
    </row>
    <row r="899" spans="2:8" x14ac:dyDescent="0.25">
      <c r="B899" s="131">
        <f t="shared" si="100"/>
        <v>57</v>
      </c>
      <c r="C899" s="74" t="s">
        <v>1153</v>
      </c>
      <c r="D899" s="47" t="s">
        <v>158</v>
      </c>
      <c r="E899" s="65" t="s">
        <v>7</v>
      </c>
      <c r="F899" s="148">
        <v>210.6</v>
      </c>
      <c r="G899" s="40">
        <f t="shared" si="98"/>
        <v>42.12</v>
      </c>
      <c r="H899" s="130">
        <f t="shared" si="99"/>
        <v>252.72</v>
      </c>
    </row>
    <row r="900" spans="2:8" ht="16.5" thickBot="1" x14ac:dyDescent="0.3">
      <c r="B900" s="146">
        <f t="shared" si="100"/>
        <v>58</v>
      </c>
      <c r="C900" s="223" t="s">
        <v>1317</v>
      </c>
      <c r="D900" s="141" t="s">
        <v>133</v>
      </c>
      <c r="E900" s="110" t="s">
        <v>7</v>
      </c>
      <c r="F900" s="110">
        <v>1267.75</v>
      </c>
      <c r="G900" s="155">
        <f t="shared" ref="G900" si="101">ROUND(F900*0.2,2)</f>
        <v>253.55</v>
      </c>
      <c r="H900" s="224">
        <f t="shared" ref="H900" si="102">F900+G900</f>
        <v>1521.3</v>
      </c>
    </row>
    <row r="901" spans="2:8" ht="16.5" thickBot="1" x14ac:dyDescent="0.3">
      <c r="B901" s="372" t="s">
        <v>431</v>
      </c>
      <c r="C901" s="373"/>
      <c r="D901" s="373"/>
      <c r="E901" s="373"/>
      <c r="F901" s="373"/>
      <c r="G901" s="373"/>
      <c r="H901" s="374"/>
    </row>
    <row r="902" spans="2:8" ht="31.5" x14ac:dyDescent="0.25">
      <c r="B902" s="149">
        <f>1</f>
        <v>1</v>
      </c>
      <c r="C902" s="150" t="s">
        <v>432</v>
      </c>
      <c r="D902" s="151" t="s">
        <v>133</v>
      </c>
      <c r="E902" s="152" t="s">
        <v>7</v>
      </c>
      <c r="F902" s="102">
        <v>374.35</v>
      </c>
      <c r="G902" s="102">
        <f t="shared" si="98"/>
        <v>74.87</v>
      </c>
      <c r="H902" s="153">
        <f t="shared" ref="H902:H936" si="103">F902+G902</f>
        <v>449.22</v>
      </c>
    </row>
    <row r="903" spans="2:8" ht="31.5" x14ac:dyDescent="0.25">
      <c r="B903" s="131">
        <f>1+B902</f>
        <v>2</v>
      </c>
      <c r="C903" s="59" t="s">
        <v>433</v>
      </c>
      <c r="D903" s="37" t="s">
        <v>403</v>
      </c>
      <c r="E903" s="108" t="s">
        <v>7</v>
      </c>
      <c r="F903" s="46">
        <v>436.91</v>
      </c>
      <c r="G903" s="40">
        <f t="shared" si="98"/>
        <v>87.38</v>
      </c>
      <c r="H903" s="130">
        <f t="shared" si="103"/>
        <v>524.29</v>
      </c>
    </row>
    <row r="904" spans="2:8" ht="31.5" x14ac:dyDescent="0.25">
      <c r="B904" s="131">
        <f t="shared" ref="B904:B936" si="104">1+B903</f>
        <v>3</v>
      </c>
      <c r="C904" s="59" t="s">
        <v>434</v>
      </c>
      <c r="D904" s="37" t="s">
        <v>413</v>
      </c>
      <c r="E904" s="108" t="s">
        <v>7</v>
      </c>
      <c r="F904" s="46">
        <v>1076.51</v>
      </c>
      <c r="G904" s="40">
        <f t="shared" si="98"/>
        <v>215.3</v>
      </c>
      <c r="H904" s="130">
        <f t="shared" si="103"/>
        <v>1291.81</v>
      </c>
    </row>
    <row r="905" spans="2:8" ht="31.5" x14ac:dyDescent="0.25">
      <c r="B905" s="131">
        <f t="shared" si="104"/>
        <v>4</v>
      </c>
      <c r="C905" s="59" t="s">
        <v>435</v>
      </c>
      <c r="D905" s="37" t="s">
        <v>153</v>
      </c>
      <c r="E905" s="108" t="s">
        <v>7</v>
      </c>
      <c r="F905" s="46">
        <v>276.16000000000003</v>
      </c>
      <c r="G905" s="40">
        <f t="shared" si="98"/>
        <v>55.23</v>
      </c>
      <c r="H905" s="130">
        <f t="shared" si="103"/>
        <v>331.39000000000004</v>
      </c>
    </row>
    <row r="906" spans="2:8" ht="63" x14ac:dyDescent="0.25">
      <c r="B906" s="131">
        <f t="shared" si="104"/>
        <v>5</v>
      </c>
      <c r="C906" s="59" t="s">
        <v>436</v>
      </c>
      <c r="D906" s="37" t="s">
        <v>437</v>
      </c>
      <c r="E906" s="108" t="s">
        <v>7</v>
      </c>
      <c r="F906" s="46">
        <v>2360.21</v>
      </c>
      <c r="G906" s="40">
        <f t="shared" si="98"/>
        <v>472.04</v>
      </c>
      <c r="H906" s="130">
        <f t="shared" si="103"/>
        <v>2832.25</v>
      </c>
    </row>
    <row r="907" spans="2:8" ht="47.25" x14ac:dyDescent="0.25">
      <c r="B907" s="131">
        <f t="shared" si="104"/>
        <v>6</v>
      </c>
      <c r="C907" s="59" t="s">
        <v>438</v>
      </c>
      <c r="D907" s="37" t="s">
        <v>133</v>
      </c>
      <c r="E907" s="108" t="s">
        <v>7</v>
      </c>
      <c r="F907" s="46">
        <v>734.79</v>
      </c>
      <c r="G907" s="40">
        <f t="shared" si="98"/>
        <v>146.96</v>
      </c>
      <c r="H907" s="130">
        <f t="shared" si="103"/>
        <v>881.75</v>
      </c>
    </row>
    <row r="908" spans="2:8" ht="31.5" x14ac:dyDescent="0.25">
      <c r="B908" s="131">
        <f t="shared" si="104"/>
        <v>7</v>
      </c>
      <c r="C908" s="59" t="s">
        <v>439</v>
      </c>
      <c r="D908" s="37" t="s">
        <v>440</v>
      </c>
      <c r="E908" s="108" t="s">
        <v>7</v>
      </c>
      <c r="F908" s="46">
        <v>705.45</v>
      </c>
      <c r="G908" s="40">
        <f t="shared" ref="G908:G936" si="105">ROUND(F908*0.2,2)</f>
        <v>141.09</v>
      </c>
      <c r="H908" s="130">
        <f t="shared" si="103"/>
        <v>846.54000000000008</v>
      </c>
    </row>
    <row r="909" spans="2:8" ht="31.5" x14ac:dyDescent="0.25">
      <c r="B909" s="131">
        <f t="shared" si="104"/>
        <v>8</v>
      </c>
      <c r="C909" s="59" t="s">
        <v>580</v>
      </c>
      <c r="D909" s="37" t="s">
        <v>441</v>
      </c>
      <c r="E909" s="108" t="s">
        <v>7</v>
      </c>
      <c r="F909" s="46">
        <v>502.21</v>
      </c>
      <c r="G909" s="40">
        <f t="shared" si="105"/>
        <v>100.44</v>
      </c>
      <c r="H909" s="130">
        <f t="shared" si="103"/>
        <v>602.65</v>
      </c>
    </row>
    <row r="910" spans="2:8" ht="63" x14ac:dyDescent="0.25">
      <c r="B910" s="131">
        <f t="shared" si="104"/>
        <v>9</v>
      </c>
      <c r="C910" s="59" t="s">
        <v>442</v>
      </c>
      <c r="D910" s="37" t="s">
        <v>443</v>
      </c>
      <c r="E910" s="108" t="s">
        <v>7</v>
      </c>
      <c r="F910" s="46">
        <v>808.74</v>
      </c>
      <c r="G910" s="40">
        <f t="shared" si="105"/>
        <v>161.75</v>
      </c>
      <c r="H910" s="130">
        <f t="shared" si="103"/>
        <v>970.49</v>
      </c>
    </row>
    <row r="911" spans="2:8" ht="63" x14ac:dyDescent="0.25">
      <c r="B911" s="131">
        <f t="shared" si="104"/>
        <v>10</v>
      </c>
      <c r="C911" s="59" t="s">
        <v>444</v>
      </c>
      <c r="D911" s="37" t="s">
        <v>445</v>
      </c>
      <c r="E911" s="108" t="s">
        <v>7</v>
      </c>
      <c r="F911" s="46">
        <v>1126.71</v>
      </c>
      <c r="G911" s="40">
        <f t="shared" si="105"/>
        <v>225.34</v>
      </c>
      <c r="H911" s="130">
        <f t="shared" si="103"/>
        <v>1352.05</v>
      </c>
    </row>
    <row r="912" spans="2:8" ht="63" x14ac:dyDescent="0.25">
      <c r="B912" s="131">
        <f t="shared" si="104"/>
        <v>11</v>
      </c>
      <c r="C912" s="59" t="s">
        <v>446</v>
      </c>
      <c r="D912" s="37" t="s">
        <v>437</v>
      </c>
      <c r="E912" s="108" t="s">
        <v>7</v>
      </c>
      <c r="F912" s="46">
        <v>1126.71</v>
      </c>
      <c r="G912" s="40">
        <f t="shared" si="105"/>
        <v>225.34</v>
      </c>
      <c r="H912" s="130">
        <f t="shared" si="103"/>
        <v>1352.05</v>
      </c>
    </row>
    <row r="913" spans="2:8" ht="63" x14ac:dyDescent="0.25">
      <c r="B913" s="131">
        <f t="shared" si="104"/>
        <v>12</v>
      </c>
      <c r="C913" s="59" t="s">
        <v>447</v>
      </c>
      <c r="D913" s="37" t="s">
        <v>437</v>
      </c>
      <c r="E913" s="108" t="s">
        <v>7</v>
      </c>
      <c r="F913" s="46">
        <v>1633.68</v>
      </c>
      <c r="G913" s="40">
        <f t="shared" si="105"/>
        <v>326.74</v>
      </c>
      <c r="H913" s="130">
        <f t="shared" si="103"/>
        <v>1960.42</v>
      </c>
    </row>
    <row r="914" spans="2:8" ht="63" x14ac:dyDescent="0.25">
      <c r="B914" s="131">
        <f t="shared" si="104"/>
        <v>13</v>
      </c>
      <c r="C914" s="59" t="s">
        <v>448</v>
      </c>
      <c r="D914" s="37" t="s">
        <v>403</v>
      </c>
      <c r="E914" s="108" t="s">
        <v>7</v>
      </c>
      <c r="F914" s="46">
        <v>933.25</v>
      </c>
      <c r="G914" s="40">
        <f t="shared" si="105"/>
        <v>186.65</v>
      </c>
      <c r="H914" s="130">
        <f t="shared" si="103"/>
        <v>1119.9000000000001</v>
      </c>
    </row>
    <row r="915" spans="2:8" ht="17.25" customHeight="1" x14ac:dyDescent="0.25">
      <c r="B915" s="131">
        <f t="shared" si="104"/>
        <v>14</v>
      </c>
      <c r="C915" s="59" t="s">
        <v>449</v>
      </c>
      <c r="D915" s="37" t="s">
        <v>403</v>
      </c>
      <c r="E915" s="108" t="s">
        <v>7</v>
      </c>
      <c r="F915" s="46">
        <v>1154.07</v>
      </c>
      <c r="G915" s="40">
        <f t="shared" si="105"/>
        <v>230.81</v>
      </c>
      <c r="H915" s="130">
        <f t="shared" si="103"/>
        <v>1384.8799999999999</v>
      </c>
    </row>
    <row r="916" spans="2:8" ht="63" x14ac:dyDescent="0.25">
      <c r="B916" s="131">
        <f t="shared" si="104"/>
        <v>15</v>
      </c>
      <c r="C916" s="59" t="s">
        <v>450</v>
      </c>
      <c r="D916" s="37" t="s">
        <v>437</v>
      </c>
      <c r="E916" s="108" t="s">
        <v>7</v>
      </c>
      <c r="F916" s="46">
        <v>1802.7</v>
      </c>
      <c r="G916" s="40">
        <f t="shared" si="105"/>
        <v>360.54</v>
      </c>
      <c r="H916" s="130">
        <f t="shared" si="103"/>
        <v>2163.2400000000002</v>
      </c>
    </row>
    <row r="917" spans="2:8" x14ac:dyDescent="0.25">
      <c r="B917" s="131">
        <f t="shared" si="104"/>
        <v>16</v>
      </c>
      <c r="C917" s="59" t="s">
        <v>581</v>
      </c>
      <c r="D917" s="37" t="s">
        <v>451</v>
      </c>
      <c r="E917" s="108" t="s">
        <v>7</v>
      </c>
      <c r="F917" s="46">
        <v>457.5</v>
      </c>
      <c r="G917" s="40">
        <f t="shared" si="105"/>
        <v>91.5</v>
      </c>
      <c r="H917" s="130">
        <f t="shared" si="103"/>
        <v>549</v>
      </c>
    </row>
    <row r="918" spans="2:8" ht="31.5" x14ac:dyDescent="0.25">
      <c r="B918" s="131">
        <f t="shared" si="104"/>
        <v>17</v>
      </c>
      <c r="C918" s="59" t="s">
        <v>452</v>
      </c>
      <c r="D918" s="37" t="s">
        <v>133</v>
      </c>
      <c r="E918" s="108" t="s">
        <v>7</v>
      </c>
      <c r="F918" s="46">
        <v>923.44</v>
      </c>
      <c r="G918" s="40">
        <f t="shared" si="105"/>
        <v>184.69</v>
      </c>
      <c r="H918" s="130">
        <f t="shared" si="103"/>
        <v>1108.1300000000001</v>
      </c>
    </row>
    <row r="919" spans="2:8" ht="31.5" x14ac:dyDescent="0.25">
      <c r="B919" s="131">
        <f t="shared" si="104"/>
        <v>18</v>
      </c>
      <c r="C919" s="59" t="s">
        <v>453</v>
      </c>
      <c r="D919" s="37" t="s">
        <v>403</v>
      </c>
      <c r="E919" s="108" t="s">
        <v>7</v>
      </c>
      <c r="F919" s="46">
        <v>412.58</v>
      </c>
      <c r="G919" s="40">
        <f t="shared" si="105"/>
        <v>82.52</v>
      </c>
      <c r="H919" s="130">
        <f t="shared" si="103"/>
        <v>495.09999999999997</v>
      </c>
    </row>
    <row r="920" spans="2:8" ht="31.5" x14ac:dyDescent="0.25">
      <c r="B920" s="131">
        <f t="shared" si="104"/>
        <v>19</v>
      </c>
      <c r="C920" s="59" t="s">
        <v>454</v>
      </c>
      <c r="D920" s="37" t="s">
        <v>455</v>
      </c>
      <c r="E920" s="108" t="s">
        <v>7</v>
      </c>
      <c r="F920" s="46">
        <v>449.64</v>
      </c>
      <c r="G920" s="40">
        <f t="shared" si="105"/>
        <v>89.93</v>
      </c>
      <c r="H920" s="130">
        <f t="shared" si="103"/>
        <v>539.56999999999994</v>
      </c>
    </row>
    <row r="921" spans="2:8" x14ac:dyDescent="0.25">
      <c r="B921" s="131">
        <f t="shared" si="104"/>
        <v>20</v>
      </c>
      <c r="C921" s="59" t="s">
        <v>456</v>
      </c>
      <c r="D921" s="37" t="s">
        <v>154</v>
      </c>
      <c r="E921" s="108" t="s">
        <v>7</v>
      </c>
      <c r="F921" s="46">
        <v>186.51</v>
      </c>
      <c r="G921" s="40">
        <f t="shared" si="105"/>
        <v>37.299999999999997</v>
      </c>
      <c r="H921" s="130">
        <f t="shared" si="103"/>
        <v>223.81</v>
      </c>
    </row>
    <row r="922" spans="2:8" x14ac:dyDescent="0.25">
      <c r="B922" s="131">
        <f t="shared" si="104"/>
        <v>21</v>
      </c>
      <c r="C922" s="59" t="s">
        <v>457</v>
      </c>
      <c r="D922" s="37" t="s">
        <v>133</v>
      </c>
      <c r="E922" s="108" t="s">
        <v>7</v>
      </c>
      <c r="F922" s="46">
        <v>931.34</v>
      </c>
      <c r="G922" s="40">
        <f t="shared" si="105"/>
        <v>186.27</v>
      </c>
      <c r="H922" s="130">
        <f t="shared" si="103"/>
        <v>1117.6100000000001</v>
      </c>
    </row>
    <row r="923" spans="2:8" ht="31.5" x14ac:dyDescent="0.25">
      <c r="B923" s="131">
        <f t="shared" si="104"/>
        <v>22</v>
      </c>
      <c r="C923" s="59" t="s">
        <v>458</v>
      </c>
      <c r="D923" s="37" t="s">
        <v>133</v>
      </c>
      <c r="E923" s="108" t="s">
        <v>7</v>
      </c>
      <c r="F923" s="46">
        <v>539.66999999999996</v>
      </c>
      <c r="G923" s="40">
        <f t="shared" si="105"/>
        <v>107.93</v>
      </c>
      <c r="H923" s="130">
        <f t="shared" si="103"/>
        <v>647.59999999999991</v>
      </c>
    </row>
    <row r="924" spans="2:8" ht="17.25" customHeight="1" x14ac:dyDescent="0.25">
      <c r="B924" s="131">
        <f t="shared" si="104"/>
        <v>23</v>
      </c>
      <c r="C924" s="59" t="s">
        <v>459</v>
      </c>
      <c r="D924" s="37" t="s">
        <v>133</v>
      </c>
      <c r="E924" s="108" t="s">
        <v>7</v>
      </c>
      <c r="F924" s="46">
        <v>541.09</v>
      </c>
      <c r="G924" s="40">
        <f t="shared" si="105"/>
        <v>108.22</v>
      </c>
      <c r="H924" s="130">
        <f t="shared" si="103"/>
        <v>649.31000000000006</v>
      </c>
    </row>
    <row r="925" spans="2:8" ht="31.5" x14ac:dyDescent="0.25">
      <c r="B925" s="131">
        <f t="shared" si="104"/>
        <v>24</v>
      </c>
      <c r="C925" s="59" t="s">
        <v>460</v>
      </c>
      <c r="D925" s="37" t="s">
        <v>403</v>
      </c>
      <c r="E925" s="108" t="s">
        <v>7</v>
      </c>
      <c r="F925" s="46">
        <v>754.09</v>
      </c>
      <c r="G925" s="40">
        <f t="shared" si="105"/>
        <v>150.82</v>
      </c>
      <c r="H925" s="130">
        <f t="shared" si="103"/>
        <v>904.91000000000008</v>
      </c>
    </row>
    <row r="926" spans="2:8" ht="17.25" customHeight="1" x14ac:dyDescent="0.25">
      <c r="B926" s="131">
        <f t="shared" si="104"/>
        <v>25</v>
      </c>
      <c r="C926" s="59" t="s">
        <v>461</v>
      </c>
      <c r="D926" s="37" t="s">
        <v>352</v>
      </c>
      <c r="E926" s="108" t="s">
        <v>7</v>
      </c>
      <c r="F926" s="46">
        <v>309.64</v>
      </c>
      <c r="G926" s="40">
        <f t="shared" si="105"/>
        <v>61.93</v>
      </c>
      <c r="H926" s="130">
        <f t="shared" si="103"/>
        <v>371.57</v>
      </c>
    </row>
    <row r="927" spans="2:8" x14ac:dyDescent="0.25">
      <c r="B927" s="131">
        <f t="shared" si="104"/>
        <v>26</v>
      </c>
      <c r="C927" s="59" t="s">
        <v>462</v>
      </c>
      <c r="D927" s="37" t="s">
        <v>153</v>
      </c>
      <c r="E927" s="108" t="s">
        <v>7</v>
      </c>
      <c r="F927" s="46">
        <v>174.51</v>
      </c>
      <c r="G927" s="40">
        <f t="shared" si="105"/>
        <v>34.9</v>
      </c>
      <c r="H927" s="130">
        <f t="shared" si="103"/>
        <v>209.41</v>
      </c>
    </row>
    <row r="928" spans="2:8" ht="31.5" x14ac:dyDescent="0.25">
      <c r="B928" s="131">
        <f t="shared" si="104"/>
        <v>27</v>
      </c>
      <c r="C928" s="59" t="s">
        <v>463</v>
      </c>
      <c r="D928" s="37" t="s">
        <v>413</v>
      </c>
      <c r="E928" s="108" t="s">
        <v>7</v>
      </c>
      <c r="F928" s="46">
        <v>332.62</v>
      </c>
      <c r="G928" s="40">
        <f t="shared" si="105"/>
        <v>66.52</v>
      </c>
      <c r="H928" s="130">
        <f t="shared" si="103"/>
        <v>399.14</v>
      </c>
    </row>
    <row r="929" spans="2:8" ht="31.5" x14ac:dyDescent="0.25">
      <c r="B929" s="131">
        <f t="shared" si="104"/>
        <v>28</v>
      </c>
      <c r="C929" s="59" t="s">
        <v>464</v>
      </c>
      <c r="D929" s="37" t="s">
        <v>403</v>
      </c>
      <c r="E929" s="108" t="s">
        <v>7</v>
      </c>
      <c r="F929" s="46">
        <v>373.81</v>
      </c>
      <c r="G929" s="40">
        <f t="shared" si="105"/>
        <v>74.760000000000005</v>
      </c>
      <c r="H929" s="130">
        <f t="shared" si="103"/>
        <v>448.57</v>
      </c>
    </row>
    <row r="930" spans="2:8" x14ac:dyDescent="0.25">
      <c r="B930" s="131">
        <f t="shared" si="104"/>
        <v>29</v>
      </c>
      <c r="C930" s="59" t="s">
        <v>465</v>
      </c>
      <c r="D930" s="37" t="s">
        <v>153</v>
      </c>
      <c r="E930" s="108" t="s">
        <v>7</v>
      </c>
      <c r="F930" s="46">
        <v>344.73</v>
      </c>
      <c r="G930" s="40">
        <f t="shared" si="105"/>
        <v>68.95</v>
      </c>
      <c r="H930" s="130">
        <f t="shared" si="103"/>
        <v>413.68</v>
      </c>
    </row>
    <row r="931" spans="2:8" ht="31.5" x14ac:dyDescent="0.25">
      <c r="B931" s="131">
        <f t="shared" si="104"/>
        <v>30</v>
      </c>
      <c r="C931" s="59" t="s">
        <v>466</v>
      </c>
      <c r="D931" s="37" t="s">
        <v>154</v>
      </c>
      <c r="E931" s="108" t="s">
        <v>7</v>
      </c>
      <c r="F931" s="46">
        <v>340.55</v>
      </c>
      <c r="G931" s="40">
        <f t="shared" si="105"/>
        <v>68.11</v>
      </c>
      <c r="H931" s="130">
        <f t="shared" si="103"/>
        <v>408.66</v>
      </c>
    </row>
    <row r="932" spans="2:8" x14ac:dyDescent="0.25">
      <c r="B932" s="131">
        <f t="shared" si="104"/>
        <v>31</v>
      </c>
      <c r="C932" s="59" t="s">
        <v>467</v>
      </c>
      <c r="D932" s="37" t="s">
        <v>155</v>
      </c>
      <c r="E932" s="108" t="s">
        <v>7</v>
      </c>
      <c r="F932" s="46">
        <v>212.52</v>
      </c>
      <c r="G932" s="40">
        <f t="shared" si="105"/>
        <v>42.5</v>
      </c>
      <c r="H932" s="130">
        <f t="shared" si="103"/>
        <v>255.02</v>
      </c>
    </row>
    <row r="933" spans="2:8" ht="31.5" x14ac:dyDescent="0.25">
      <c r="B933" s="131">
        <f t="shared" si="104"/>
        <v>32</v>
      </c>
      <c r="C933" s="59" t="s">
        <v>468</v>
      </c>
      <c r="D933" s="37" t="s">
        <v>406</v>
      </c>
      <c r="E933" s="108" t="s">
        <v>7</v>
      </c>
      <c r="F933" s="46">
        <v>784.83</v>
      </c>
      <c r="G933" s="40">
        <f t="shared" si="105"/>
        <v>156.97</v>
      </c>
      <c r="H933" s="130">
        <f t="shared" si="103"/>
        <v>941.80000000000007</v>
      </c>
    </row>
    <row r="934" spans="2:8" ht="31.5" x14ac:dyDescent="0.25">
      <c r="B934" s="131">
        <f t="shared" si="104"/>
        <v>33</v>
      </c>
      <c r="C934" s="59" t="s">
        <v>469</v>
      </c>
      <c r="D934" s="37" t="s">
        <v>455</v>
      </c>
      <c r="E934" s="108" t="s">
        <v>7</v>
      </c>
      <c r="F934" s="46">
        <v>433.39</v>
      </c>
      <c r="G934" s="40">
        <f t="shared" si="105"/>
        <v>86.68</v>
      </c>
      <c r="H934" s="130">
        <f t="shared" si="103"/>
        <v>520.06999999999994</v>
      </c>
    </row>
    <row r="935" spans="2:8" ht="31.5" x14ac:dyDescent="0.25">
      <c r="B935" s="146">
        <f t="shared" si="104"/>
        <v>34</v>
      </c>
      <c r="C935" s="59" t="s">
        <v>470</v>
      </c>
      <c r="D935" s="37" t="s">
        <v>155</v>
      </c>
      <c r="E935" s="1" t="s">
        <v>7</v>
      </c>
      <c r="F935" s="46">
        <v>188.5</v>
      </c>
      <c r="G935" s="40">
        <f t="shared" si="105"/>
        <v>37.700000000000003</v>
      </c>
      <c r="H935" s="130">
        <f t="shared" si="103"/>
        <v>226.2</v>
      </c>
    </row>
    <row r="936" spans="2:8" ht="16.5" thickBot="1" x14ac:dyDescent="0.3">
      <c r="B936" s="146">
        <f t="shared" si="104"/>
        <v>35</v>
      </c>
      <c r="C936" s="94" t="s">
        <v>1154</v>
      </c>
      <c r="D936" s="154" t="s">
        <v>158</v>
      </c>
      <c r="E936" s="1" t="s">
        <v>7</v>
      </c>
      <c r="F936" s="155">
        <v>102.66</v>
      </c>
      <c r="G936" s="40">
        <f t="shared" si="105"/>
        <v>20.53</v>
      </c>
      <c r="H936" s="130">
        <f t="shared" si="103"/>
        <v>123.19</v>
      </c>
    </row>
    <row r="937" spans="2:8" ht="16.5" thickBot="1" x14ac:dyDescent="0.3">
      <c r="B937" s="343" t="s">
        <v>471</v>
      </c>
      <c r="C937" s="344"/>
      <c r="D937" s="344"/>
      <c r="E937" s="344"/>
      <c r="F937" s="344"/>
      <c r="G937" s="344"/>
      <c r="H937" s="345"/>
    </row>
    <row r="938" spans="2:8" ht="31.5" x14ac:dyDescent="0.25">
      <c r="B938" s="128">
        <v>1</v>
      </c>
      <c r="C938" s="59" t="s">
        <v>472</v>
      </c>
      <c r="D938" s="47"/>
      <c r="E938" s="119" t="s">
        <v>7</v>
      </c>
      <c r="F938" s="39">
        <v>115.15</v>
      </c>
      <c r="G938" s="40">
        <f t="shared" ref="G938:G981" si="106">ROUND(F938*0.2,2)</f>
        <v>23.03</v>
      </c>
      <c r="H938" s="130">
        <f t="shared" ref="H938:H981" si="107">F938+G938</f>
        <v>138.18</v>
      </c>
    </row>
    <row r="939" spans="2:8" ht="31.5" x14ac:dyDescent="0.25">
      <c r="B939" s="131">
        <f>1+B938</f>
        <v>2</v>
      </c>
      <c r="C939" s="59" t="s">
        <v>453</v>
      </c>
      <c r="D939" s="37" t="s">
        <v>403</v>
      </c>
      <c r="E939" s="108" t="s">
        <v>7</v>
      </c>
      <c r="F939" s="44">
        <v>531.69000000000005</v>
      </c>
      <c r="G939" s="40">
        <f t="shared" si="106"/>
        <v>106.34</v>
      </c>
      <c r="H939" s="130">
        <f t="shared" si="107"/>
        <v>638.03000000000009</v>
      </c>
    </row>
    <row r="940" spans="2:8" ht="31.5" x14ac:dyDescent="0.25">
      <c r="B940" s="131">
        <f t="shared" ref="B940:B985" si="108">1+B939</f>
        <v>3</v>
      </c>
      <c r="C940" s="59" t="s">
        <v>473</v>
      </c>
      <c r="D940" s="37" t="s">
        <v>155</v>
      </c>
      <c r="E940" s="108" t="s">
        <v>7</v>
      </c>
      <c r="F940" s="44">
        <v>698.35</v>
      </c>
      <c r="G940" s="40">
        <f t="shared" si="106"/>
        <v>139.66999999999999</v>
      </c>
      <c r="H940" s="130">
        <f t="shared" si="107"/>
        <v>838.02</v>
      </c>
    </row>
    <row r="941" spans="2:8" ht="31.5" x14ac:dyDescent="0.25">
      <c r="B941" s="131">
        <f t="shared" si="108"/>
        <v>4</v>
      </c>
      <c r="C941" s="59" t="s">
        <v>474</v>
      </c>
      <c r="D941" s="37" t="s">
        <v>403</v>
      </c>
      <c r="E941" s="108" t="s">
        <v>7</v>
      </c>
      <c r="F941" s="44">
        <v>536.88</v>
      </c>
      <c r="G941" s="40">
        <f t="shared" si="106"/>
        <v>107.38</v>
      </c>
      <c r="H941" s="130">
        <f t="shared" si="107"/>
        <v>644.26</v>
      </c>
    </row>
    <row r="942" spans="2:8" ht="31.5" x14ac:dyDescent="0.25">
      <c r="B942" s="131">
        <f t="shared" si="108"/>
        <v>5</v>
      </c>
      <c r="C942" s="59" t="s">
        <v>475</v>
      </c>
      <c r="D942" s="37" t="s">
        <v>154</v>
      </c>
      <c r="E942" s="108" t="s">
        <v>7</v>
      </c>
      <c r="F942" s="44">
        <v>223.18</v>
      </c>
      <c r="G942" s="40">
        <f t="shared" si="106"/>
        <v>44.64</v>
      </c>
      <c r="H942" s="130">
        <f t="shared" si="107"/>
        <v>267.82</v>
      </c>
    </row>
    <row r="943" spans="2:8" ht="31.5" x14ac:dyDescent="0.25">
      <c r="B943" s="131">
        <f t="shared" si="108"/>
        <v>6</v>
      </c>
      <c r="C943" s="59" t="s">
        <v>476</v>
      </c>
      <c r="D943" s="37" t="s">
        <v>133</v>
      </c>
      <c r="E943" s="108" t="s">
        <v>7</v>
      </c>
      <c r="F943" s="44">
        <v>736.32</v>
      </c>
      <c r="G943" s="40">
        <f t="shared" si="106"/>
        <v>147.26</v>
      </c>
      <c r="H943" s="130">
        <f t="shared" si="107"/>
        <v>883.58</v>
      </c>
    </row>
    <row r="944" spans="2:8" ht="31.5" x14ac:dyDescent="0.25">
      <c r="B944" s="131">
        <f t="shared" si="108"/>
        <v>7</v>
      </c>
      <c r="C944" s="59" t="s">
        <v>477</v>
      </c>
      <c r="D944" s="37" t="s">
        <v>406</v>
      </c>
      <c r="E944" s="108" t="s">
        <v>7</v>
      </c>
      <c r="F944" s="44">
        <v>441.49</v>
      </c>
      <c r="G944" s="40">
        <f t="shared" si="106"/>
        <v>88.3</v>
      </c>
      <c r="H944" s="130">
        <f t="shared" si="107"/>
        <v>529.79</v>
      </c>
    </row>
    <row r="945" spans="2:8" ht="31.5" x14ac:dyDescent="0.25">
      <c r="B945" s="131">
        <f t="shared" si="108"/>
        <v>8</v>
      </c>
      <c r="C945" s="59" t="s">
        <v>582</v>
      </c>
      <c r="D945" s="37" t="s">
        <v>1155</v>
      </c>
      <c r="E945" s="108" t="s">
        <v>7</v>
      </c>
      <c r="F945" s="44">
        <v>464.04</v>
      </c>
      <c r="G945" s="40">
        <f t="shared" si="106"/>
        <v>92.81</v>
      </c>
      <c r="H945" s="130">
        <f t="shared" si="107"/>
        <v>556.85</v>
      </c>
    </row>
    <row r="946" spans="2:8" x14ac:dyDescent="0.25">
      <c r="B946" s="131">
        <f t="shared" si="108"/>
        <v>9</v>
      </c>
      <c r="C946" s="59" t="s">
        <v>583</v>
      </c>
      <c r="D946" s="37" t="s">
        <v>352</v>
      </c>
      <c r="E946" s="108" t="s">
        <v>7</v>
      </c>
      <c r="F946" s="44">
        <v>500.42</v>
      </c>
      <c r="G946" s="40">
        <f t="shared" si="106"/>
        <v>100.08</v>
      </c>
      <c r="H946" s="130">
        <f t="shared" si="107"/>
        <v>600.5</v>
      </c>
    </row>
    <row r="947" spans="2:8" x14ac:dyDescent="0.25">
      <c r="B947" s="131">
        <f t="shared" si="108"/>
        <v>10</v>
      </c>
      <c r="C947" s="59" t="s">
        <v>478</v>
      </c>
      <c r="D947" s="37" t="s">
        <v>413</v>
      </c>
      <c r="E947" s="108" t="s">
        <v>7</v>
      </c>
      <c r="F947" s="44">
        <v>1046.69</v>
      </c>
      <c r="G947" s="40">
        <f t="shared" si="106"/>
        <v>209.34</v>
      </c>
      <c r="H947" s="130">
        <f t="shared" si="107"/>
        <v>1256.03</v>
      </c>
    </row>
    <row r="948" spans="2:8" x14ac:dyDescent="0.25">
      <c r="B948" s="131">
        <f t="shared" si="108"/>
        <v>11</v>
      </c>
      <c r="C948" s="59" t="s">
        <v>479</v>
      </c>
      <c r="D948" s="37" t="s">
        <v>413</v>
      </c>
      <c r="E948" s="108" t="s">
        <v>7</v>
      </c>
      <c r="F948" s="44">
        <v>304.45</v>
      </c>
      <c r="G948" s="40">
        <f t="shared" si="106"/>
        <v>60.89</v>
      </c>
      <c r="H948" s="130">
        <f t="shared" si="107"/>
        <v>365.34</v>
      </c>
    </row>
    <row r="949" spans="2:8" x14ac:dyDescent="0.25">
      <c r="B949" s="131">
        <f t="shared" si="108"/>
        <v>12</v>
      </c>
      <c r="C949" s="59" t="s">
        <v>480</v>
      </c>
      <c r="D949" s="37" t="s">
        <v>413</v>
      </c>
      <c r="E949" s="108" t="s">
        <v>7</v>
      </c>
      <c r="F949" s="44">
        <v>304.45</v>
      </c>
      <c r="G949" s="40">
        <f t="shared" si="106"/>
        <v>60.89</v>
      </c>
      <c r="H949" s="130">
        <f t="shared" si="107"/>
        <v>365.34</v>
      </c>
    </row>
    <row r="950" spans="2:8" x14ac:dyDescent="0.25">
      <c r="B950" s="131">
        <f t="shared" si="108"/>
        <v>13</v>
      </c>
      <c r="C950" s="59" t="s">
        <v>481</v>
      </c>
      <c r="D950" s="37" t="s">
        <v>155</v>
      </c>
      <c r="E950" s="108" t="s">
        <v>7</v>
      </c>
      <c r="F950" s="44">
        <v>274.95999999999998</v>
      </c>
      <c r="G950" s="40">
        <f t="shared" si="106"/>
        <v>54.99</v>
      </c>
      <c r="H950" s="130">
        <f t="shared" si="107"/>
        <v>329.95</v>
      </c>
    </row>
    <row r="951" spans="2:8" ht="31.5" x14ac:dyDescent="0.25">
      <c r="B951" s="131">
        <f t="shared" si="108"/>
        <v>14</v>
      </c>
      <c r="C951" s="59" t="s">
        <v>482</v>
      </c>
      <c r="D951" s="37" t="s">
        <v>133</v>
      </c>
      <c r="E951" s="108" t="s">
        <v>7</v>
      </c>
      <c r="F951" s="44">
        <v>671.59</v>
      </c>
      <c r="G951" s="40">
        <f t="shared" si="106"/>
        <v>134.32</v>
      </c>
      <c r="H951" s="130">
        <f t="shared" si="107"/>
        <v>805.91000000000008</v>
      </c>
    </row>
    <row r="952" spans="2:8" x14ac:dyDescent="0.25">
      <c r="B952" s="131">
        <f t="shared" si="108"/>
        <v>15</v>
      </c>
      <c r="C952" s="59" t="s">
        <v>483</v>
      </c>
      <c r="D952" s="37" t="s">
        <v>455</v>
      </c>
      <c r="E952" s="108" t="s">
        <v>7</v>
      </c>
      <c r="F952" s="44">
        <v>1331.48</v>
      </c>
      <c r="G952" s="40">
        <f t="shared" si="106"/>
        <v>266.3</v>
      </c>
      <c r="H952" s="130">
        <f t="shared" si="107"/>
        <v>1597.78</v>
      </c>
    </row>
    <row r="953" spans="2:8" x14ac:dyDescent="0.25">
      <c r="B953" s="131">
        <f t="shared" si="108"/>
        <v>16</v>
      </c>
      <c r="C953" s="59" t="s">
        <v>484</v>
      </c>
      <c r="D953" s="37" t="s">
        <v>153</v>
      </c>
      <c r="E953" s="108" t="s">
        <v>7</v>
      </c>
      <c r="F953" s="44">
        <v>477.6</v>
      </c>
      <c r="G953" s="40">
        <f t="shared" si="106"/>
        <v>95.52</v>
      </c>
      <c r="H953" s="130">
        <f t="shared" si="107"/>
        <v>573.12</v>
      </c>
    </row>
    <row r="954" spans="2:8" x14ac:dyDescent="0.25">
      <c r="B954" s="131">
        <f t="shared" si="108"/>
        <v>17</v>
      </c>
      <c r="C954" s="59" t="s">
        <v>485</v>
      </c>
      <c r="D954" s="37" t="s">
        <v>155</v>
      </c>
      <c r="E954" s="108" t="s">
        <v>7</v>
      </c>
      <c r="F954" s="44">
        <v>194.22</v>
      </c>
      <c r="G954" s="40">
        <f t="shared" si="106"/>
        <v>38.840000000000003</v>
      </c>
      <c r="H954" s="130">
        <f t="shared" si="107"/>
        <v>233.06</v>
      </c>
    </row>
    <row r="955" spans="2:8" x14ac:dyDescent="0.25">
      <c r="B955" s="131">
        <f t="shared" si="108"/>
        <v>18</v>
      </c>
      <c r="C955" s="59" t="s">
        <v>486</v>
      </c>
      <c r="D955" s="37" t="s">
        <v>155</v>
      </c>
      <c r="E955" s="108" t="s">
        <v>7</v>
      </c>
      <c r="F955" s="44">
        <v>194.22</v>
      </c>
      <c r="G955" s="40">
        <f t="shared" si="106"/>
        <v>38.840000000000003</v>
      </c>
      <c r="H955" s="130">
        <f t="shared" si="107"/>
        <v>233.06</v>
      </c>
    </row>
    <row r="956" spans="2:8" ht="31.5" x14ac:dyDescent="0.25">
      <c r="B956" s="131">
        <f t="shared" si="108"/>
        <v>19</v>
      </c>
      <c r="C956" s="59" t="s">
        <v>487</v>
      </c>
      <c r="D956" s="37" t="s">
        <v>133</v>
      </c>
      <c r="E956" s="108" t="s">
        <v>7</v>
      </c>
      <c r="F956" s="44">
        <v>521.02</v>
      </c>
      <c r="G956" s="40">
        <f t="shared" si="106"/>
        <v>104.2</v>
      </c>
      <c r="H956" s="130">
        <f t="shared" si="107"/>
        <v>625.22</v>
      </c>
    </row>
    <row r="957" spans="2:8" ht="31.5" x14ac:dyDescent="0.25">
      <c r="B957" s="131">
        <f t="shared" si="108"/>
        <v>20</v>
      </c>
      <c r="C957" s="59" t="s">
        <v>488</v>
      </c>
      <c r="D957" s="37" t="s">
        <v>413</v>
      </c>
      <c r="E957" s="108" t="s">
        <v>7</v>
      </c>
      <c r="F957" s="44">
        <v>315.97000000000003</v>
      </c>
      <c r="G957" s="40">
        <f t="shared" si="106"/>
        <v>63.19</v>
      </c>
      <c r="H957" s="130">
        <f t="shared" si="107"/>
        <v>379.16</v>
      </c>
    </row>
    <row r="958" spans="2:8" ht="31.5" x14ac:dyDescent="0.25">
      <c r="B958" s="131">
        <f t="shared" si="108"/>
        <v>21</v>
      </c>
      <c r="C958" s="59" t="s">
        <v>489</v>
      </c>
      <c r="D958" s="37" t="s">
        <v>403</v>
      </c>
      <c r="E958" s="108" t="s">
        <v>7</v>
      </c>
      <c r="F958" s="1">
        <v>402.19</v>
      </c>
      <c r="G958" s="40">
        <f t="shared" si="106"/>
        <v>80.44</v>
      </c>
      <c r="H958" s="130">
        <f t="shared" si="107"/>
        <v>482.63</v>
      </c>
    </row>
    <row r="959" spans="2:8" x14ac:dyDescent="0.25">
      <c r="B959" s="131">
        <f t="shared" si="108"/>
        <v>22</v>
      </c>
      <c r="C959" s="59" t="s">
        <v>490</v>
      </c>
      <c r="D959" s="37" t="s">
        <v>155</v>
      </c>
      <c r="E959" s="108" t="s">
        <v>7</v>
      </c>
      <c r="F959" s="44">
        <v>502.78</v>
      </c>
      <c r="G959" s="40">
        <f t="shared" si="106"/>
        <v>100.56</v>
      </c>
      <c r="H959" s="130">
        <f t="shared" si="107"/>
        <v>603.33999999999992</v>
      </c>
    </row>
    <row r="960" spans="2:8" x14ac:dyDescent="0.25">
      <c r="B960" s="131">
        <f t="shared" si="108"/>
        <v>23</v>
      </c>
      <c r="C960" s="59" t="s">
        <v>491</v>
      </c>
      <c r="D960" s="37" t="s">
        <v>133</v>
      </c>
      <c r="E960" s="108" t="s">
        <v>7</v>
      </c>
      <c r="F960" s="44">
        <v>333.04</v>
      </c>
      <c r="G960" s="40">
        <f t="shared" si="106"/>
        <v>66.61</v>
      </c>
      <c r="H960" s="130">
        <f t="shared" si="107"/>
        <v>399.65000000000003</v>
      </c>
    </row>
    <row r="961" spans="2:8" x14ac:dyDescent="0.25">
      <c r="B961" s="131">
        <f t="shared" si="108"/>
        <v>24</v>
      </c>
      <c r="C961" s="59" t="s">
        <v>492</v>
      </c>
      <c r="D961" s="47" t="s">
        <v>142</v>
      </c>
      <c r="E961" s="108" t="s">
        <v>7</v>
      </c>
      <c r="F961" s="44">
        <v>395.57</v>
      </c>
      <c r="G961" s="40">
        <f t="shared" si="106"/>
        <v>79.11</v>
      </c>
      <c r="H961" s="130">
        <f t="shared" si="107"/>
        <v>474.68</v>
      </c>
    </row>
    <row r="962" spans="2:8" ht="31.5" x14ac:dyDescent="0.25">
      <c r="B962" s="131">
        <f t="shared" si="108"/>
        <v>25</v>
      </c>
      <c r="C962" s="59" t="s">
        <v>493</v>
      </c>
      <c r="D962" s="37" t="s">
        <v>406</v>
      </c>
      <c r="E962" s="108" t="s">
        <v>7</v>
      </c>
      <c r="F962" s="44">
        <v>366.93</v>
      </c>
      <c r="G962" s="40">
        <f t="shared" si="106"/>
        <v>73.39</v>
      </c>
      <c r="H962" s="130">
        <f t="shared" si="107"/>
        <v>440.32</v>
      </c>
    </row>
    <row r="963" spans="2:8" ht="31.5" x14ac:dyDescent="0.25">
      <c r="B963" s="131">
        <f t="shared" si="108"/>
        <v>26</v>
      </c>
      <c r="C963" s="59" t="s">
        <v>494</v>
      </c>
      <c r="D963" s="37" t="s">
        <v>406</v>
      </c>
      <c r="E963" s="108" t="s">
        <v>7</v>
      </c>
      <c r="F963" s="44">
        <v>363.11</v>
      </c>
      <c r="G963" s="40">
        <f t="shared" si="106"/>
        <v>72.62</v>
      </c>
      <c r="H963" s="130">
        <f t="shared" si="107"/>
        <v>435.73</v>
      </c>
    </row>
    <row r="964" spans="2:8" ht="31.5" x14ac:dyDescent="0.25">
      <c r="B964" s="131">
        <f t="shared" si="108"/>
        <v>27</v>
      </c>
      <c r="C964" s="59" t="s">
        <v>495</v>
      </c>
      <c r="D964" s="37" t="s">
        <v>406</v>
      </c>
      <c r="E964" s="108" t="s">
        <v>7</v>
      </c>
      <c r="F964" s="44">
        <v>363.1</v>
      </c>
      <c r="G964" s="40">
        <f t="shared" si="106"/>
        <v>72.62</v>
      </c>
      <c r="H964" s="130">
        <f t="shared" si="107"/>
        <v>435.72</v>
      </c>
    </row>
    <row r="965" spans="2:8" x14ac:dyDescent="0.25">
      <c r="B965" s="131">
        <f t="shared" si="108"/>
        <v>28</v>
      </c>
      <c r="C965" s="59" t="s">
        <v>496</v>
      </c>
      <c r="D965" s="37" t="s">
        <v>418</v>
      </c>
      <c r="E965" s="108" t="s">
        <v>7</v>
      </c>
      <c r="F965" s="44">
        <v>363.19</v>
      </c>
      <c r="G965" s="40">
        <f t="shared" si="106"/>
        <v>72.64</v>
      </c>
      <c r="H965" s="130">
        <f t="shared" si="107"/>
        <v>435.83</v>
      </c>
    </row>
    <row r="966" spans="2:8" x14ac:dyDescent="0.25">
      <c r="B966" s="131">
        <f t="shared" si="108"/>
        <v>29</v>
      </c>
      <c r="C966" s="59" t="s">
        <v>497</v>
      </c>
      <c r="D966" s="37" t="s">
        <v>418</v>
      </c>
      <c r="E966" s="108" t="s">
        <v>7</v>
      </c>
      <c r="F966" s="44">
        <v>449.76</v>
      </c>
      <c r="G966" s="40">
        <f t="shared" si="106"/>
        <v>89.95</v>
      </c>
      <c r="H966" s="130">
        <f t="shared" si="107"/>
        <v>539.71</v>
      </c>
    </row>
    <row r="967" spans="2:8" ht="31.5" x14ac:dyDescent="0.25">
      <c r="B967" s="131">
        <f t="shared" si="108"/>
        <v>30</v>
      </c>
      <c r="C967" s="59" t="s">
        <v>498</v>
      </c>
      <c r="D967" s="37" t="s">
        <v>406</v>
      </c>
      <c r="E967" s="108" t="s">
        <v>7</v>
      </c>
      <c r="F967" s="44">
        <v>363.02</v>
      </c>
      <c r="G967" s="40">
        <f t="shared" si="106"/>
        <v>72.599999999999994</v>
      </c>
      <c r="H967" s="130">
        <f t="shared" si="107"/>
        <v>435.62</v>
      </c>
    </row>
    <row r="968" spans="2:8" ht="31.5" x14ac:dyDescent="0.25">
      <c r="B968" s="131">
        <f t="shared" si="108"/>
        <v>31</v>
      </c>
      <c r="C968" s="59" t="s">
        <v>499</v>
      </c>
      <c r="D968" s="37" t="s">
        <v>406</v>
      </c>
      <c r="E968" s="108" t="s">
        <v>7</v>
      </c>
      <c r="F968" s="44">
        <v>450.26</v>
      </c>
      <c r="G968" s="40">
        <f t="shared" si="106"/>
        <v>90.05</v>
      </c>
      <c r="H968" s="130">
        <f t="shared" si="107"/>
        <v>540.30999999999995</v>
      </c>
    </row>
    <row r="969" spans="2:8" ht="31.5" x14ac:dyDescent="0.25">
      <c r="B969" s="131">
        <f t="shared" si="108"/>
        <v>32</v>
      </c>
      <c r="C969" s="59" t="s">
        <v>500</v>
      </c>
      <c r="D969" s="37" t="s">
        <v>406</v>
      </c>
      <c r="E969" s="108" t="s">
        <v>7</v>
      </c>
      <c r="F969" s="44">
        <v>372.92</v>
      </c>
      <c r="G969" s="40">
        <f t="shared" si="106"/>
        <v>74.58</v>
      </c>
      <c r="H969" s="130">
        <f t="shared" si="107"/>
        <v>447.5</v>
      </c>
    </row>
    <row r="970" spans="2:8" x14ac:dyDescent="0.25">
      <c r="B970" s="131">
        <f t="shared" si="108"/>
        <v>33</v>
      </c>
      <c r="C970" s="59" t="s">
        <v>501</v>
      </c>
      <c r="D970" s="37" t="s">
        <v>153</v>
      </c>
      <c r="E970" s="108" t="s">
        <v>7</v>
      </c>
      <c r="F970" s="44">
        <v>219.56</v>
      </c>
      <c r="G970" s="40">
        <f t="shared" si="106"/>
        <v>43.91</v>
      </c>
      <c r="H970" s="130">
        <f t="shared" si="107"/>
        <v>263.47000000000003</v>
      </c>
    </row>
    <row r="971" spans="2:8" x14ac:dyDescent="0.25">
      <c r="B971" s="131">
        <f t="shared" si="108"/>
        <v>34</v>
      </c>
      <c r="C971" s="59" t="s">
        <v>502</v>
      </c>
      <c r="D971" s="37" t="s">
        <v>133</v>
      </c>
      <c r="E971" s="108" t="s">
        <v>7</v>
      </c>
      <c r="F971" s="44">
        <v>287.14</v>
      </c>
      <c r="G971" s="40">
        <f t="shared" si="106"/>
        <v>57.43</v>
      </c>
      <c r="H971" s="130">
        <f t="shared" si="107"/>
        <v>344.57</v>
      </c>
    </row>
    <row r="972" spans="2:8" x14ac:dyDescent="0.25">
      <c r="B972" s="131">
        <f t="shared" si="108"/>
        <v>35</v>
      </c>
      <c r="C972" s="59" t="s">
        <v>503</v>
      </c>
      <c r="D972" s="37" t="s">
        <v>403</v>
      </c>
      <c r="E972" s="108" t="s">
        <v>7</v>
      </c>
      <c r="F972" s="44">
        <v>642.88</v>
      </c>
      <c r="G972" s="40">
        <f t="shared" si="106"/>
        <v>128.58000000000001</v>
      </c>
      <c r="H972" s="130">
        <f t="shared" si="107"/>
        <v>771.46</v>
      </c>
    </row>
    <row r="973" spans="2:8" ht="31.5" x14ac:dyDescent="0.25">
      <c r="B973" s="131">
        <f t="shared" si="108"/>
        <v>36</v>
      </c>
      <c r="C973" s="59" t="s">
        <v>376</v>
      </c>
      <c r="D973" s="37" t="s">
        <v>406</v>
      </c>
      <c r="E973" s="108" t="s">
        <v>7</v>
      </c>
      <c r="F973" s="44">
        <v>317.23</v>
      </c>
      <c r="G973" s="40">
        <f t="shared" si="106"/>
        <v>63.45</v>
      </c>
      <c r="H973" s="130">
        <f t="shared" si="107"/>
        <v>380.68</v>
      </c>
    </row>
    <row r="974" spans="2:8" ht="31.5" x14ac:dyDescent="0.25">
      <c r="B974" s="131">
        <f t="shared" si="108"/>
        <v>37</v>
      </c>
      <c r="C974" s="59" t="s">
        <v>504</v>
      </c>
      <c r="D974" s="37" t="s">
        <v>406</v>
      </c>
      <c r="E974" s="108" t="s">
        <v>7</v>
      </c>
      <c r="F974" s="44">
        <v>498.31</v>
      </c>
      <c r="G974" s="40">
        <f t="shared" si="106"/>
        <v>99.66</v>
      </c>
      <c r="H974" s="130">
        <f t="shared" si="107"/>
        <v>597.97</v>
      </c>
    </row>
    <row r="975" spans="2:8" ht="31.5" x14ac:dyDescent="0.25">
      <c r="B975" s="131">
        <f t="shared" si="108"/>
        <v>38</v>
      </c>
      <c r="C975" s="59" t="s">
        <v>505</v>
      </c>
      <c r="D975" s="37" t="s">
        <v>406</v>
      </c>
      <c r="E975" s="108" t="s">
        <v>7</v>
      </c>
      <c r="F975" s="44">
        <v>498.32</v>
      </c>
      <c r="G975" s="40">
        <f t="shared" si="106"/>
        <v>99.66</v>
      </c>
      <c r="H975" s="130">
        <f t="shared" si="107"/>
        <v>597.98</v>
      </c>
    </row>
    <row r="976" spans="2:8" ht="31.5" x14ac:dyDescent="0.25">
      <c r="B976" s="131">
        <f t="shared" si="108"/>
        <v>39</v>
      </c>
      <c r="C976" s="59" t="s">
        <v>506</v>
      </c>
      <c r="D976" s="37" t="s">
        <v>406</v>
      </c>
      <c r="E976" s="108" t="s">
        <v>7</v>
      </c>
      <c r="F976" s="44">
        <v>509.62</v>
      </c>
      <c r="G976" s="40">
        <f t="shared" si="106"/>
        <v>101.92</v>
      </c>
      <c r="H976" s="130">
        <f t="shared" si="107"/>
        <v>611.54</v>
      </c>
    </row>
    <row r="977" spans="2:8" x14ac:dyDescent="0.25">
      <c r="B977" s="131">
        <f t="shared" si="108"/>
        <v>40</v>
      </c>
      <c r="C977" s="59" t="s">
        <v>507</v>
      </c>
      <c r="D977" s="37" t="s">
        <v>403</v>
      </c>
      <c r="E977" s="108" t="s">
        <v>7</v>
      </c>
      <c r="F977" s="55">
        <v>354.5</v>
      </c>
      <c r="G977" s="40">
        <f t="shared" si="106"/>
        <v>70.900000000000006</v>
      </c>
      <c r="H977" s="130">
        <f t="shared" si="107"/>
        <v>425.4</v>
      </c>
    </row>
    <row r="978" spans="2:8" x14ac:dyDescent="0.25">
      <c r="B978" s="131">
        <f t="shared" si="108"/>
        <v>41</v>
      </c>
      <c r="C978" s="59" t="s">
        <v>508</v>
      </c>
      <c r="D978" s="37" t="s">
        <v>418</v>
      </c>
      <c r="E978" s="108" t="s">
        <v>7</v>
      </c>
      <c r="F978" s="44">
        <v>568.22</v>
      </c>
      <c r="G978" s="40">
        <f t="shared" si="106"/>
        <v>113.64</v>
      </c>
      <c r="H978" s="130">
        <f t="shared" si="107"/>
        <v>681.86</v>
      </c>
    </row>
    <row r="979" spans="2:8" x14ac:dyDescent="0.25">
      <c r="B979" s="131">
        <f t="shared" si="108"/>
        <v>42</v>
      </c>
      <c r="C979" s="59" t="s">
        <v>509</v>
      </c>
      <c r="D979" s="37" t="s">
        <v>418</v>
      </c>
      <c r="E979" s="108" t="s">
        <v>7</v>
      </c>
      <c r="F979" s="44">
        <v>567.66999999999996</v>
      </c>
      <c r="G979" s="40">
        <f t="shared" si="106"/>
        <v>113.53</v>
      </c>
      <c r="H979" s="130">
        <f t="shared" si="107"/>
        <v>681.19999999999993</v>
      </c>
    </row>
    <row r="980" spans="2:8" x14ac:dyDescent="0.25">
      <c r="B980" s="131">
        <f t="shared" si="108"/>
        <v>43</v>
      </c>
      <c r="C980" s="59" t="s">
        <v>510</v>
      </c>
      <c r="D980" s="37" t="s">
        <v>418</v>
      </c>
      <c r="E980" s="108" t="s">
        <v>7</v>
      </c>
      <c r="F980" s="44">
        <v>482.26</v>
      </c>
      <c r="G980" s="40">
        <f t="shared" si="106"/>
        <v>96.45</v>
      </c>
      <c r="H980" s="130">
        <f t="shared" si="107"/>
        <v>578.71</v>
      </c>
    </row>
    <row r="981" spans="2:8" x14ac:dyDescent="0.25">
      <c r="B981" s="146">
        <f t="shared" si="108"/>
        <v>44</v>
      </c>
      <c r="C981" s="59" t="s">
        <v>511</v>
      </c>
      <c r="D981" s="37" t="s">
        <v>418</v>
      </c>
      <c r="E981" s="108" t="s">
        <v>7</v>
      </c>
      <c r="F981" s="44">
        <v>482.77</v>
      </c>
      <c r="G981" s="40">
        <f t="shared" si="106"/>
        <v>96.55</v>
      </c>
      <c r="H981" s="130">
        <f t="shared" si="107"/>
        <v>579.31999999999994</v>
      </c>
    </row>
    <row r="982" spans="2:8" x14ac:dyDescent="0.25">
      <c r="B982" s="146">
        <f t="shared" si="108"/>
        <v>45</v>
      </c>
      <c r="C982" s="59" t="s">
        <v>1318</v>
      </c>
      <c r="D982" s="37" t="s">
        <v>352</v>
      </c>
      <c r="E982" s="108" t="s">
        <v>7</v>
      </c>
      <c r="F982" s="44">
        <v>267.18</v>
      </c>
      <c r="G982" s="40">
        <f t="shared" ref="G982:G985" si="109">ROUND(F982*0.2,2)</f>
        <v>53.44</v>
      </c>
      <c r="H982" s="130">
        <f t="shared" ref="H982:H985" si="110">F982+G982</f>
        <v>320.62</v>
      </c>
    </row>
    <row r="983" spans="2:8" x14ac:dyDescent="0.25">
      <c r="B983" s="146">
        <f t="shared" si="108"/>
        <v>46</v>
      </c>
      <c r="C983" s="59" t="s">
        <v>1319</v>
      </c>
      <c r="D983" s="37" t="s">
        <v>136</v>
      </c>
      <c r="E983" s="108" t="s">
        <v>7</v>
      </c>
      <c r="F983" s="44">
        <v>853.9</v>
      </c>
      <c r="G983" s="40">
        <f t="shared" si="109"/>
        <v>170.78</v>
      </c>
      <c r="H983" s="130">
        <f t="shared" si="110"/>
        <v>1024.68</v>
      </c>
    </row>
    <row r="984" spans="2:8" x14ac:dyDescent="0.25">
      <c r="B984" s="146">
        <f t="shared" si="108"/>
        <v>47</v>
      </c>
      <c r="C984" s="59" t="s">
        <v>1320</v>
      </c>
      <c r="D984" s="37" t="s">
        <v>352</v>
      </c>
      <c r="E984" s="108" t="s">
        <v>7</v>
      </c>
      <c r="F984" s="44">
        <v>275.52</v>
      </c>
      <c r="G984" s="40">
        <f t="shared" si="109"/>
        <v>55.1</v>
      </c>
      <c r="H984" s="130">
        <f t="shared" si="110"/>
        <v>330.62</v>
      </c>
    </row>
    <row r="985" spans="2:8" ht="16.5" thickBot="1" x14ac:dyDescent="0.3">
      <c r="B985" s="146">
        <f t="shared" si="108"/>
        <v>48</v>
      </c>
      <c r="C985" s="225" t="s">
        <v>1321</v>
      </c>
      <c r="D985" s="226" t="s">
        <v>352</v>
      </c>
      <c r="E985" s="108" t="s">
        <v>7</v>
      </c>
      <c r="F985" s="227">
        <v>1064.9000000000001</v>
      </c>
      <c r="G985" s="40">
        <f t="shared" si="109"/>
        <v>212.98</v>
      </c>
      <c r="H985" s="130">
        <f t="shared" si="110"/>
        <v>1277.8800000000001</v>
      </c>
    </row>
    <row r="986" spans="2:8" ht="29.25" customHeight="1" thickBot="1" x14ac:dyDescent="0.3">
      <c r="B986" s="375" t="s">
        <v>1166</v>
      </c>
      <c r="C986" s="376"/>
      <c r="D986" s="376"/>
      <c r="E986" s="376"/>
      <c r="F986" s="376"/>
      <c r="G986" s="376"/>
      <c r="H986" s="377"/>
    </row>
    <row r="987" spans="2:8" ht="48" thickBot="1" x14ac:dyDescent="0.3">
      <c r="B987" s="191" t="s">
        <v>0</v>
      </c>
      <c r="C987" s="192" t="s">
        <v>1</v>
      </c>
      <c r="D987" s="192" t="s">
        <v>33</v>
      </c>
      <c r="E987" s="192" t="s">
        <v>2</v>
      </c>
      <c r="F987" s="192" t="s">
        <v>3</v>
      </c>
      <c r="G987" s="192" t="s">
        <v>4</v>
      </c>
      <c r="H987" s="16" t="s">
        <v>5</v>
      </c>
    </row>
    <row r="988" spans="2:8" x14ac:dyDescent="0.25">
      <c r="B988" s="128">
        <v>1</v>
      </c>
      <c r="C988" s="187" t="s">
        <v>1167</v>
      </c>
      <c r="D988" s="188" t="s">
        <v>158</v>
      </c>
      <c r="E988" s="39" t="s">
        <v>7</v>
      </c>
      <c r="F988" s="189">
        <v>1503.47</v>
      </c>
      <c r="G988" s="40">
        <f t="shared" ref="G988:G998" si="111">ROUND(F988*0.2,2)</f>
        <v>300.69</v>
      </c>
      <c r="H988" s="190">
        <f>F988+G988</f>
        <v>1804.16</v>
      </c>
    </row>
    <row r="989" spans="2:8" x14ac:dyDescent="0.25">
      <c r="B989" s="131">
        <f>1+B988</f>
        <v>2</v>
      </c>
      <c r="C989" s="154" t="s">
        <v>1168</v>
      </c>
      <c r="D989" s="123" t="s">
        <v>158</v>
      </c>
      <c r="E989" s="44" t="s">
        <v>7</v>
      </c>
      <c r="F989" s="156">
        <v>456.82</v>
      </c>
      <c r="G989" s="40">
        <f t="shared" si="111"/>
        <v>91.36</v>
      </c>
      <c r="H989" s="157">
        <f t="shared" ref="H989:H998" si="112">F989+G989</f>
        <v>548.17999999999995</v>
      </c>
    </row>
    <row r="990" spans="2:8" x14ac:dyDescent="0.25">
      <c r="B990" s="131">
        <f t="shared" ref="B990:B998" si="113">1+B989</f>
        <v>3</v>
      </c>
      <c r="C990" s="154" t="s">
        <v>1169</v>
      </c>
      <c r="D990" s="123" t="s">
        <v>158</v>
      </c>
      <c r="E990" s="44" t="s">
        <v>7</v>
      </c>
      <c r="F990" s="156">
        <v>1130.6099999999999</v>
      </c>
      <c r="G990" s="40">
        <f t="shared" si="111"/>
        <v>226.12</v>
      </c>
      <c r="H990" s="157">
        <f t="shared" si="112"/>
        <v>1356.73</v>
      </c>
    </row>
    <row r="991" spans="2:8" x14ac:dyDescent="0.25">
      <c r="B991" s="131">
        <f t="shared" si="113"/>
        <v>4</v>
      </c>
      <c r="C991" s="154" t="s">
        <v>1170</v>
      </c>
      <c r="D991" s="123" t="s">
        <v>158</v>
      </c>
      <c r="E991" s="44" t="s">
        <v>7</v>
      </c>
      <c r="F991" s="156">
        <v>513.63</v>
      </c>
      <c r="G991" s="40">
        <f t="shared" si="111"/>
        <v>102.73</v>
      </c>
      <c r="H991" s="157">
        <f t="shared" si="112"/>
        <v>616.36</v>
      </c>
    </row>
    <row r="992" spans="2:8" x14ac:dyDescent="0.25">
      <c r="B992" s="131">
        <f t="shared" si="113"/>
        <v>5</v>
      </c>
      <c r="C992" s="154" t="s">
        <v>1171</v>
      </c>
      <c r="D992" s="123" t="s">
        <v>158</v>
      </c>
      <c r="E992" s="44" t="s">
        <v>7</v>
      </c>
      <c r="F992" s="156">
        <v>1330.8</v>
      </c>
      <c r="G992" s="40">
        <f t="shared" si="111"/>
        <v>266.16000000000003</v>
      </c>
      <c r="H992" s="157">
        <f t="shared" si="112"/>
        <v>1596.96</v>
      </c>
    </row>
    <row r="993" spans="2:9" x14ac:dyDescent="0.25">
      <c r="B993" s="131">
        <f t="shared" si="113"/>
        <v>6</v>
      </c>
      <c r="C993" s="154" t="s">
        <v>1172</v>
      </c>
      <c r="D993" s="123" t="s">
        <v>158</v>
      </c>
      <c r="E993" s="44" t="s">
        <v>7</v>
      </c>
      <c r="F993" s="156">
        <v>320.97000000000003</v>
      </c>
      <c r="G993" s="40">
        <f t="shared" si="111"/>
        <v>64.19</v>
      </c>
      <c r="H993" s="157">
        <f t="shared" si="112"/>
        <v>385.16</v>
      </c>
    </row>
    <row r="994" spans="2:9" x14ac:dyDescent="0.25">
      <c r="B994" s="131">
        <f t="shared" si="113"/>
        <v>7</v>
      </c>
      <c r="C994" s="154" t="s">
        <v>1173</v>
      </c>
      <c r="D994" s="123" t="s">
        <v>158</v>
      </c>
      <c r="E994" s="44" t="s">
        <v>7</v>
      </c>
      <c r="F994" s="156">
        <v>449.6</v>
      </c>
      <c r="G994" s="40">
        <f t="shared" si="111"/>
        <v>89.92</v>
      </c>
      <c r="H994" s="157">
        <f t="shared" si="112"/>
        <v>539.52</v>
      </c>
    </row>
    <row r="995" spans="2:9" ht="31.5" x14ac:dyDescent="0.25">
      <c r="B995" s="131">
        <f t="shared" si="113"/>
        <v>8</v>
      </c>
      <c r="C995" s="103" t="s">
        <v>857</v>
      </c>
      <c r="D995" s="123" t="s">
        <v>158</v>
      </c>
      <c r="E995" s="44" t="s">
        <v>7</v>
      </c>
      <c r="F995" s="156">
        <v>333.88</v>
      </c>
      <c r="G995" s="40">
        <f t="shared" si="111"/>
        <v>66.78</v>
      </c>
      <c r="H995" s="157">
        <f t="shared" si="112"/>
        <v>400.65999999999997</v>
      </c>
    </row>
    <row r="996" spans="2:9" ht="31.5" x14ac:dyDescent="0.25">
      <c r="B996" s="146">
        <f t="shared" si="113"/>
        <v>9</v>
      </c>
      <c r="C996" s="158" t="s">
        <v>859</v>
      </c>
      <c r="D996" s="159" t="s">
        <v>158</v>
      </c>
      <c r="E996" s="55" t="s">
        <v>7</v>
      </c>
      <c r="F996" s="160">
        <v>459.56</v>
      </c>
      <c r="G996" s="155">
        <f t="shared" si="111"/>
        <v>91.91</v>
      </c>
      <c r="H996" s="161">
        <f t="shared" si="112"/>
        <v>551.47</v>
      </c>
    </row>
    <row r="997" spans="2:9" x14ac:dyDescent="0.25">
      <c r="B997" s="146">
        <f t="shared" si="113"/>
        <v>10</v>
      </c>
      <c r="C997" s="103" t="s">
        <v>3003</v>
      </c>
      <c r="D997" s="123"/>
      <c r="E997" s="55" t="s">
        <v>7</v>
      </c>
      <c r="F997" s="156">
        <v>150.49</v>
      </c>
      <c r="G997" s="46">
        <f t="shared" si="111"/>
        <v>30.1</v>
      </c>
      <c r="H997" s="161">
        <f t="shared" si="112"/>
        <v>180.59</v>
      </c>
    </row>
    <row r="998" spans="2:9" s="3" customFormat="1" x14ac:dyDescent="0.25">
      <c r="B998" s="131">
        <f t="shared" si="113"/>
        <v>11</v>
      </c>
      <c r="C998" s="37" t="s">
        <v>3004</v>
      </c>
      <c r="D998" s="123"/>
      <c r="E998" s="44" t="s">
        <v>3005</v>
      </c>
      <c r="F998" s="156">
        <v>10.029999999999999</v>
      </c>
      <c r="G998" s="46">
        <f t="shared" si="111"/>
        <v>2.0099999999999998</v>
      </c>
      <c r="H998" s="157">
        <f t="shared" si="112"/>
        <v>12.04</v>
      </c>
      <c r="I998" s="20"/>
    </row>
    <row r="999" spans="2:9" s="3" customFormat="1" ht="16.5" thickBot="1" x14ac:dyDescent="0.3">
      <c r="B999" s="322">
        <v>12</v>
      </c>
      <c r="C999" s="226" t="s">
        <v>3006</v>
      </c>
      <c r="D999" s="323"/>
      <c r="E999" s="227" t="s">
        <v>3005</v>
      </c>
      <c r="F999" s="324">
        <v>23.47</v>
      </c>
      <c r="G999" s="46">
        <f t="shared" ref="G999" si="114">ROUND(F999*0.2,2)</f>
        <v>4.6900000000000004</v>
      </c>
      <c r="H999" s="157">
        <f t="shared" ref="H999" si="115">F999+G999</f>
        <v>28.16</v>
      </c>
      <c r="I999" s="20"/>
    </row>
    <row r="1000" spans="2:9" ht="24.75" customHeight="1" thickBot="1" x14ac:dyDescent="0.3">
      <c r="B1000" s="354" t="s">
        <v>584</v>
      </c>
      <c r="C1000" s="355"/>
      <c r="D1000" s="355"/>
      <c r="E1000" s="355"/>
      <c r="F1000" s="355"/>
      <c r="G1000" s="355"/>
      <c r="H1000" s="356"/>
    </row>
    <row r="1001" spans="2:9" ht="48" thickBot="1" x14ac:dyDescent="0.3">
      <c r="B1001" s="5" t="s">
        <v>0</v>
      </c>
      <c r="C1001" s="6" t="s">
        <v>585</v>
      </c>
      <c r="D1001" s="7" t="s">
        <v>33</v>
      </c>
      <c r="E1001" s="6" t="s">
        <v>2</v>
      </c>
      <c r="F1001" s="6" t="s">
        <v>3</v>
      </c>
      <c r="G1001" s="6" t="s">
        <v>4</v>
      </c>
      <c r="H1001" s="17" t="s">
        <v>5</v>
      </c>
    </row>
    <row r="1002" spans="2:9" ht="25.5" x14ac:dyDescent="0.25">
      <c r="B1002" s="162">
        <v>1</v>
      </c>
      <c r="C1002" s="163" t="s">
        <v>586</v>
      </c>
      <c r="D1002" s="163"/>
      <c r="E1002" s="164" t="s">
        <v>587</v>
      </c>
      <c r="F1002" s="165">
        <v>78.11</v>
      </c>
      <c r="G1002" s="40">
        <f t="shared" ref="G1002:G1065" si="116">ROUND(F1002*0.2,2)</f>
        <v>15.62</v>
      </c>
      <c r="H1002" s="153">
        <f t="shared" ref="H1002:H1065" si="117">F1002+G1002</f>
        <v>93.73</v>
      </c>
    </row>
    <row r="1003" spans="2:9" x14ac:dyDescent="0.25">
      <c r="B1003" s="166">
        <v>2</v>
      </c>
      <c r="C1003" s="167" t="s">
        <v>588</v>
      </c>
      <c r="D1003" s="167"/>
      <c r="E1003" s="168" t="s">
        <v>587</v>
      </c>
      <c r="F1003" s="97">
        <v>74.510000000000005</v>
      </c>
      <c r="G1003" s="40">
        <f t="shared" si="116"/>
        <v>14.9</v>
      </c>
      <c r="H1003" s="130">
        <f t="shared" si="117"/>
        <v>89.410000000000011</v>
      </c>
    </row>
    <row r="1004" spans="2:9" ht="25.5" x14ac:dyDescent="0.25">
      <c r="B1004" s="166">
        <v>3</v>
      </c>
      <c r="C1004" s="167" t="s">
        <v>589</v>
      </c>
      <c r="D1004" s="169"/>
      <c r="E1004" s="170" t="s">
        <v>587</v>
      </c>
      <c r="F1004" s="97">
        <v>74.510000000000005</v>
      </c>
      <c r="G1004" s="40">
        <f t="shared" si="116"/>
        <v>14.9</v>
      </c>
      <c r="H1004" s="130">
        <f t="shared" si="117"/>
        <v>89.410000000000011</v>
      </c>
    </row>
    <row r="1005" spans="2:9" ht="51" x14ac:dyDescent="0.25">
      <c r="B1005" s="166">
        <v>4</v>
      </c>
      <c r="C1005" s="171" t="s">
        <v>590</v>
      </c>
      <c r="D1005" s="171"/>
      <c r="E1005" s="168"/>
      <c r="F1005" s="97"/>
      <c r="G1005" s="40"/>
      <c r="H1005" s="130"/>
    </row>
    <row r="1006" spans="2:9" ht="76.5" x14ac:dyDescent="0.25">
      <c r="B1006" s="172" t="s">
        <v>591</v>
      </c>
      <c r="C1006" s="173" t="s">
        <v>592</v>
      </c>
      <c r="D1006" s="365" t="s">
        <v>593</v>
      </c>
      <c r="E1006" s="174"/>
      <c r="F1006" s="97"/>
      <c r="G1006" s="40"/>
      <c r="H1006" s="130"/>
    </row>
    <row r="1007" spans="2:9" x14ac:dyDescent="0.25">
      <c r="B1007" s="172" t="s">
        <v>594</v>
      </c>
      <c r="C1007" s="167" t="s">
        <v>595</v>
      </c>
      <c r="D1007" s="366"/>
      <c r="E1007" s="168" t="s">
        <v>596</v>
      </c>
      <c r="F1007" s="123">
        <v>1.34</v>
      </c>
      <c r="G1007" s="40">
        <f t="shared" si="116"/>
        <v>0.27</v>
      </c>
      <c r="H1007" s="130">
        <f t="shared" si="117"/>
        <v>1.61</v>
      </c>
    </row>
    <row r="1008" spans="2:9" x14ac:dyDescent="0.25">
      <c r="B1008" s="172" t="s">
        <v>597</v>
      </c>
      <c r="C1008" s="167" t="s">
        <v>598</v>
      </c>
      <c r="D1008" s="366"/>
      <c r="E1008" s="168" t="s">
        <v>599</v>
      </c>
      <c r="F1008" s="123">
        <v>346.79</v>
      </c>
      <c r="G1008" s="40">
        <f t="shared" si="116"/>
        <v>69.36</v>
      </c>
      <c r="H1008" s="130">
        <f t="shared" si="117"/>
        <v>416.15000000000003</v>
      </c>
    </row>
    <row r="1009" spans="2:8" x14ac:dyDescent="0.25">
      <c r="B1009" s="172" t="s">
        <v>600</v>
      </c>
      <c r="C1009" s="167" t="s">
        <v>601</v>
      </c>
      <c r="D1009" s="366"/>
      <c r="E1009" s="168" t="s">
        <v>599</v>
      </c>
      <c r="F1009" s="175">
        <v>391.9</v>
      </c>
      <c r="G1009" s="40">
        <f t="shared" si="116"/>
        <v>78.38</v>
      </c>
      <c r="H1009" s="130">
        <f t="shared" si="117"/>
        <v>470.28</v>
      </c>
    </row>
    <row r="1010" spans="2:8" x14ac:dyDescent="0.25">
      <c r="B1010" s="172" t="s">
        <v>602</v>
      </c>
      <c r="C1010" s="167" t="s">
        <v>603</v>
      </c>
      <c r="D1010" s="367"/>
      <c r="E1010" s="168" t="s">
        <v>599</v>
      </c>
      <c r="F1010" s="175">
        <v>451.45</v>
      </c>
      <c r="G1010" s="40">
        <f t="shared" si="116"/>
        <v>90.29</v>
      </c>
      <c r="H1010" s="130">
        <f t="shared" si="117"/>
        <v>541.74</v>
      </c>
    </row>
    <row r="1011" spans="2:8" ht="25.5" x14ac:dyDescent="0.25">
      <c r="B1011" s="172" t="s">
        <v>604</v>
      </c>
      <c r="C1011" s="167" t="s">
        <v>605</v>
      </c>
      <c r="D1011" s="167" t="s">
        <v>593</v>
      </c>
      <c r="E1011" s="168" t="s">
        <v>596</v>
      </c>
      <c r="F1011" s="175">
        <v>0.38</v>
      </c>
      <c r="G1011" s="40">
        <f t="shared" si="116"/>
        <v>0.08</v>
      </c>
      <c r="H1011" s="130">
        <f t="shared" si="117"/>
        <v>0.46</v>
      </c>
    </row>
    <row r="1012" spans="2:8" ht="25.5" x14ac:dyDescent="0.25">
      <c r="B1012" s="172" t="s">
        <v>606</v>
      </c>
      <c r="C1012" s="167" t="s">
        <v>607</v>
      </c>
      <c r="D1012" s="167" t="s">
        <v>593</v>
      </c>
      <c r="E1012" s="168" t="s">
        <v>596</v>
      </c>
      <c r="F1012" s="156">
        <v>509.19</v>
      </c>
      <c r="G1012" s="40">
        <f t="shared" si="116"/>
        <v>101.84</v>
      </c>
      <c r="H1012" s="130">
        <f t="shared" si="117"/>
        <v>611.03</v>
      </c>
    </row>
    <row r="1013" spans="2:8" ht="15.75" customHeight="1" x14ac:dyDescent="0.25">
      <c r="B1013" s="172" t="s">
        <v>608</v>
      </c>
      <c r="C1013" s="167" t="s">
        <v>609</v>
      </c>
      <c r="D1013" s="365" t="s">
        <v>593</v>
      </c>
      <c r="E1013" s="168"/>
      <c r="F1013" s="97"/>
      <c r="G1013" s="40">
        <f t="shared" si="116"/>
        <v>0</v>
      </c>
      <c r="H1013" s="130"/>
    </row>
    <row r="1014" spans="2:8" x14ac:dyDescent="0.25">
      <c r="B1014" s="172" t="s">
        <v>610</v>
      </c>
      <c r="C1014" s="167" t="s">
        <v>611</v>
      </c>
      <c r="D1014" s="366"/>
      <c r="E1014" s="168" t="s">
        <v>193</v>
      </c>
      <c r="F1014" s="175">
        <v>1.33</v>
      </c>
      <c r="G1014" s="40">
        <f t="shared" si="116"/>
        <v>0.27</v>
      </c>
      <c r="H1014" s="130">
        <f t="shared" si="117"/>
        <v>1.6</v>
      </c>
    </row>
    <row r="1015" spans="2:8" x14ac:dyDescent="0.25">
      <c r="B1015" s="172" t="s">
        <v>612</v>
      </c>
      <c r="C1015" s="167" t="s">
        <v>613</v>
      </c>
      <c r="D1015" s="366"/>
      <c r="E1015" s="168" t="s">
        <v>599</v>
      </c>
      <c r="F1015" s="175">
        <v>1128.0999999999999</v>
      </c>
      <c r="G1015" s="40">
        <f t="shared" si="116"/>
        <v>225.62</v>
      </c>
      <c r="H1015" s="130">
        <f t="shared" si="117"/>
        <v>1353.7199999999998</v>
      </c>
    </row>
    <row r="1016" spans="2:8" x14ac:dyDescent="0.25">
      <c r="B1016" s="172" t="s">
        <v>614</v>
      </c>
      <c r="C1016" s="167" t="s">
        <v>615</v>
      </c>
      <c r="D1016" s="366"/>
      <c r="E1016" s="168" t="s">
        <v>599</v>
      </c>
      <c r="F1016" s="175">
        <v>1353.66</v>
      </c>
      <c r="G1016" s="40">
        <f t="shared" si="116"/>
        <v>270.73</v>
      </c>
      <c r="H1016" s="130">
        <f t="shared" si="117"/>
        <v>1624.39</v>
      </c>
    </row>
    <row r="1017" spans="2:8" x14ac:dyDescent="0.25">
      <c r="B1017" s="172" t="s">
        <v>616</v>
      </c>
      <c r="C1017" s="167" t="s">
        <v>617</v>
      </c>
      <c r="D1017" s="367"/>
      <c r="E1017" s="168" t="s">
        <v>599</v>
      </c>
      <c r="F1017" s="175">
        <v>1460.12</v>
      </c>
      <c r="G1017" s="40">
        <f t="shared" si="116"/>
        <v>292.02</v>
      </c>
      <c r="H1017" s="130">
        <f t="shared" si="117"/>
        <v>1752.1399999999999</v>
      </c>
    </row>
    <row r="1018" spans="2:8" ht="25.5" x14ac:dyDescent="0.25">
      <c r="B1018" s="172" t="s">
        <v>618</v>
      </c>
      <c r="C1018" s="167" t="s">
        <v>619</v>
      </c>
      <c r="D1018" s="167" t="s">
        <v>620</v>
      </c>
      <c r="E1018" s="174"/>
      <c r="F1018" s="97"/>
      <c r="G1018" s="40"/>
      <c r="H1018" s="130"/>
    </row>
    <row r="1019" spans="2:8" ht="25.5" x14ac:dyDescent="0.25">
      <c r="B1019" s="172" t="s">
        <v>621</v>
      </c>
      <c r="C1019" s="167" t="s">
        <v>622</v>
      </c>
      <c r="D1019" s="365" t="s">
        <v>623</v>
      </c>
      <c r="E1019" s="168"/>
      <c r="F1019" s="97"/>
      <c r="G1019" s="40"/>
      <c r="H1019" s="130"/>
    </row>
    <row r="1020" spans="2:8" x14ac:dyDescent="0.25">
      <c r="B1020" s="172" t="s">
        <v>624</v>
      </c>
      <c r="C1020" s="167" t="s">
        <v>625</v>
      </c>
      <c r="D1020" s="366"/>
      <c r="E1020" s="168" t="s">
        <v>599</v>
      </c>
      <c r="F1020" s="97"/>
      <c r="G1020" s="40"/>
      <c r="H1020" s="130"/>
    </row>
    <row r="1021" spans="2:8" x14ac:dyDescent="0.25">
      <c r="B1021" s="172"/>
      <c r="C1021" s="167" t="s">
        <v>626</v>
      </c>
      <c r="D1021" s="366"/>
      <c r="E1021" s="176"/>
      <c r="F1021" s="156">
        <v>482.12</v>
      </c>
      <c r="G1021" s="40">
        <f t="shared" si="116"/>
        <v>96.42</v>
      </c>
      <c r="H1021" s="130">
        <f t="shared" si="117"/>
        <v>578.54</v>
      </c>
    </row>
    <row r="1022" spans="2:8" x14ac:dyDescent="0.25">
      <c r="B1022" s="172" t="s">
        <v>627</v>
      </c>
      <c r="C1022" s="167" t="s">
        <v>628</v>
      </c>
      <c r="D1022" s="366"/>
      <c r="E1022" s="168" t="s">
        <v>599</v>
      </c>
      <c r="F1022" s="97"/>
      <c r="G1022" s="40"/>
      <c r="H1022" s="130"/>
    </row>
    <row r="1023" spans="2:8" x14ac:dyDescent="0.25">
      <c r="B1023" s="172"/>
      <c r="C1023" s="167" t="s">
        <v>626</v>
      </c>
      <c r="D1023" s="366"/>
      <c r="E1023" s="176"/>
      <c r="F1023" s="97">
        <v>496.56</v>
      </c>
      <c r="G1023" s="40">
        <f t="shared" si="116"/>
        <v>99.31</v>
      </c>
      <c r="H1023" s="130">
        <f t="shared" si="117"/>
        <v>595.87</v>
      </c>
    </row>
    <row r="1024" spans="2:8" x14ac:dyDescent="0.25">
      <c r="B1024" s="172" t="s">
        <v>629</v>
      </c>
      <c r="C1024" s="167" t="s">
        <v>630</v>
      </c>
      <c r="D1024" s="366"/>
      <c r="E1024" s="168" t="s">
        <v>599</v>
      </c>
      <c r="F1024" s="97"/>
      <c r="G1024" s="40"/>
      <c r="H1024" s="130"/>
    </row>
    <row r="1025" spans="2:8" x14ac:dyDescent="0.25">
      <c r="B1025" s="172"/>
      <c r="C1025" s="167" t="s">
        <v>626</v>
      </c>
      <c r="D1025" s="366"/>
      <c r="E1025" s="176"/>
      <c r="F1025" s="156">
        <v>512.79999999999995</v>
      </c>
      <c r="G1025" s="40">
        <f t="shared" si="116"/>
        <v>102.56</v>
      </c>
      <c r="H1025" s="130">
        <f t="shared" si="117"/>
        <v>615.3599999999999</v>
      </c>
    </row>
    <row r="1026" spans="2:8" x14ac:dyDescent="0.25">
      <c r="B1026" s="172" t="s">
        <v>631</v>
      </c>
      <c r="C1026" s="167" t="s">
        <v>632</v>
      </c>
      <c r="D1026" s="366"/>
      <c r="E1026" s="168"/>
      <c r="F1026" s="97"/>
      <c r="G1026" s="40"/>
      <c r="H1026" s="130"/>
    </row>
    <row r="1027" spans="2:8" x14ac:dyDescent="0.25">
      <c r="B1027" s="172" t="s">
        <v>633</v>
      </c>
      <c r="C1027" s="167" t="s">
        <v>625</v>
      </c>
      <c r="D1027" s="366"/>
      <c r="E1027" s="168" t="s">
        <v>634</v>
      </c>
      <c r="F1027" s="175">
        <v>1.81</v>
      </c>
      <c r="G1027" s="40">
        <f t="shared" si="116"/>
        <v>0.36</v>
      </c>
      <c r="H1027" s="130">
        <f t="shared" si="117"/>
        <v>2.17</v>
      </c>
    </row>
    <row r="1028" spans="2:8" x14ac:dyDescent="0.25">
      <c r="B1028" s="172" t="s">
        <v>635</v>
      </c>
      <c r="C1028" s="167" t="s">
        <v>628</v>
      </c>
      <c r="D1028" s="366"/>
      <c r="E1028" s="168" t="s">
        <v>634</v>
      </c>
      <c r="F1028" s="175">
        <v>3.25</v>
      </c>
      <c r="G1028" s="40">
        <f t="shared" si="116"/>
        <v>0.65</v>
      </c>
      <c r="H1028" s="130">
        <f t="shared" si="117"/>
        <v>3.9</v>
      </c>
    </row>
    <row r="1029" spans="2:8" x14ac:dyDescent="0.25">
      <c r="B1029" s="172" t="s">
        <v>636</v>
      </c>
      <c r="C1029" s="167" t="s">
        <v>630</v>
      </c>
      <c r="D1029" s="366"/>
      <c r="E1029" s="168" t="s">
        <v>634</v>
      </c>
      <c r="F1029" s="175">
        <v>5.14</v>
      </c>
      <c r="G1029" s="40">
        <f t="shared" si="116"/>
        <v>1.03</v>
      </c>
      <c r="H1029" s="130">
        <f t="shared" si="117"/>
        <v>6.17</v>
      </c>
    </row>
    <row r="1030" spans="2:8" x14ac:dyDescent="0.25">
      <c r="B1030" s="172" t="s">
        <v>637</v>
      </c>
      <c r="C1030" s="167" t="s">
        <v>1249</v>
      </c>
      <c r="D1030" s="366"/>
      <c r="E1030" s="168"/>
      <c r="F1030" s="97"/>
      <c r="G1030" s="40"/>
      <c r="H1030" s="130"/>
    </row>
    <row r="1031" spans="2:8" x14ac:dyDescent="0.25">
      <c r="B1031" s="172" t="s">
        <v>638</v>
      </c>
      <c r="C1031" s="167" t="s">
        <v>625</v>
      </c>
      <c r="D1031" s="366"/>
      <c r="E1031" s="168" t="s">
        <v>599</v>
      </c>
      <c r="F1031" s="156">
        <v>52.67</v>
      </c>
      <c r="G1031" s="40">
        <f t="shared" si="116"/>
        <v>10.53</v>
      </c>
      <c r="H1031" s="130">
        <f t="shared" si="117"/>
        <v>63.2</v>
      </c>
    </row>
    <row r="1032" spans="2:8" x14ac:dyDescent="0.25">
      <c r="B1032" s="172" t="s">
        <v>639</v>
      </c>
      <c r="C1032" s="167" t="s">
        <v>628</v>
      </c>
      <c r="D1032" s="366"/>
      <c r="E1032" s="168" t="s">
        <v>599</v>
      </c>
      <c r="F1032" s="156">
        <v>90.57</v>
      </c>
      <c r="G1032" s="40">
        <f t="shared" si="116"/>
        <v>18.11</v>
      </c>
      <c r="H1032" s="130">
        <f t="shared" si="117"/>
        <v>108.67999999999999</v>
      </c>
    </row>
    <row r="1033" spans="2:8" x14ac:dyDescent="0.25">
      <c r="B1033" s="172" t="s">
        <v>640</v>
      </c>
      <c r="C1033" s="167" t="s">
        <v>641</v>
      </c>
      <c r="D1033" s="366"/>
      <c r="E1033" s="168" t="s">
        <v>599</v>
      </c>
      <c r="F1033" s="156">
        <v>121.24</v>
      </c>
      <c r="G1033" s="40">
        <f t="shared" si="116"/>
        <v>24.25</v>
      </c>
      <c r="H1033" s="130">
        <f t="shared" si="117"/>
        <v>145.49</v>
      </c>
    </row>
    <row r="1034" spans="2:8" x14ac:dyDescent="0.25">
      <c r="B1034" s="172" t="s">
        <v>642</v>
      </c>
      <c r="C1034" s="167" t="s">
        <v>1250</v>
      </c>
      <c r="D1034" s="366"/>
      <c r="E1034" s="168"/>
      <c r="F1034" s="97"/>
      <c r="G1034" s="40"/>
      <c r="H1034" s="130"/>
    </row>
    <row r="1035" spans="2:8" x14ac:dyDescent="0.25">
      <c r="B1035" s="172" t="s">
        <v>643</v>
      </c>
      <c r="C1035" s="167" t="s">
        <v>625</v>
      </c>
      <c r="D1035" s="366"/>
      <c r="E1035" s="168" t="s">
        <v>599</v>
      </c>
      <c r="F1035" s="156">
        <v>94.17</v>
      </c>
      <c r="G1035" s="40">
        <f t="shared" si="116"/>
        <v>18.829999999999998</v>
      </c>
      <c r="H1035" s="130">
        <f t="shared" si="117"/>
        <v>113</v>
      </c>
    </row>
    <row r="1036" spans="2:8" x14ac:dyDescent="0.25">
      <c r="B1036" s="172" t="s">
        <v>644</v>
      </c>
      <c r="C1036" s="167" t="s">
        <v>628</v>
      </c>
      <c r="D1036" s="366"/>
      <c r="E1036" s="168" t="s">
        <v>599</v>
      </c>
      <c r="F1036" s="156">
        <v>180.79</v>
      </c>
      <c r="G1036" s="40">
        <f t="shared" si="116"/>
        <v>36.159999999999997</v>
      </c>
      <c r="H1036" s="130">
        <f t="shared" si="117"/>
        <v>216.95</v>
      </c>
    </row>
    <row r="1037" spans="2:8" x14ac:dyDescent="0.25">
      <c r="B1037" s="172" t="s">
        <v>645</v>
      </c>
      <c r="C1037" s="167" t="s">
        <v>641</v>
      </c>
      <c r="D1037" s="366"/>
      <c r="E1037" s="168" t="s">
        <v>599</v>
      </c>
      <c r="F1037" s="156">
        <v>197.03</v>
      </c>
      <c r="G1037" s="40">
        <f t="shared" si="116"/>
        <v>39.409999999999997</v>
      </c>
      <c r="H1037" s="130">
        <f t="shared" si="117"/>
        <v>236.44</v>
      </c>
    </row>
    <row r="1038" spans="2:8" x14ac:dyDescent="0.25">
      <c r="B1038" s="172" t="s">
        <v>646</v>
      </c>
      <c r="C1038" s="167" t="s">
        <v>1251</v>
      </c>
      <c r="D1038" s="366"/>
      <c r="E1038" s="168"/>
      <c r="F1038" s="97"/>
      <c r="G1038" s="40"/>
      <c r="H1038" s="130"/>
    </row>
    <row r="1039" spans="2:8" x14ac:dyDescent="0.25">
      <c r="B1039" s="172" t="s">
        <v>647</v>
      </c>
      <c r="C1039" s="167" t="s">
        <v>625</v>
      </c>
      <c r="D1039" s="366"/>
      <c r="E1039" s="168" t="s">
        <v>599</v>
      </c>
      <c r="F1039" s="156">
        <v>188</v>
      </c>
      <c r="G1039" s="40">
        <f t="shared" si="116"/>
        <v>37.6</v>
      </c>
      <c r="H1039" s="130">
        <f t="shared" si="117"/>
        <v>225.6</v>
      </c>
    </row>
    <row r="1040" spans="2:8" x14ac:dyDescent="0.25">
      <c r="B1040" s="172" t="s">
        <v>648</v>
      </c>
      <c r="C1040" s="167" t="s">
        <v>628</v>
      </c>
      <c r="D1040" s="366"/>
      <c r="E1040" s="168" t="s">
        <v>599</v>
      </c>
      <c r="F1040" s="156">
        <v>211.46</v>
      </c>
      <c r="G1040" s="40">
        <f t="shared" si="116"/>
        <v>42.29</v>
      </c>
      <c r="H1040" s="130">
        <f t="shared" si="117"/>
        <v>253.75</v>
      </c>
    </row>
    <row r="1041" spans="2:8" x14ac:dyDescent="0.25">
      <c r="B1041" s="172" t="s">
        <v>649</v>
      </c>
      <c r="C1041" s="167" t="s">
        <v>641</v>
      </c>
      <c r="D1041" s="367"/>
      <c r="E1041" s="168" t="s">
        <v>599</v>
      </c>
      <c r="F1041" s="156">
        <v>225.9</v>
      </c>
      <c r="G1041" s="40">
        <f t="shared" si="116"/>
        <v>45.18</v>
      </c>
      <c r="H1041" s="130">
        <f t="shared" si="117"/>
        <v>271.08</v>
      </c>
    </row>
    <row r="1042" spans="2:8" ht="25.5" x14ac:dyDescent="0.25">
      <c r="B1042" s="172" t="s">
        <v>650</v>
      </c>
      <c r="C1042" s="167" t="s">
        <v>651</v>
      </c>
      <c r="D1042" s="167" t="s">
        <v>620</v>
      </c>
      <c r="E1042" s="168" t="s">
        <v>652</v>
      </c>
      <c r="F1042" s="156">
        <v>67.11</v>
      </c>
      <c r="G1042" s="40">
        <f t="shared" si="116"/>
        <v>13.42</v>
      </c>
      <c r="H1042" s="130">
        <f t="shared" si="117"/>
        <v>80.53</v>
      </c>
    </row>
    <row r="1043" spans="2:8" ht="25.5" x14ac:dyDescent="0.25">
      <c r="B1043" s="172" t="s">
        <v>653</v>
      </c>
      <c r="C1043" s="167" t="s">
        <v>654</v>
      </c>
      <c r="D1043" s="167" t="s">
        <v>620</v>
      </c>
      <c r="E1043" s="168" t="s">
        <v>652</v>
      </c>
      <c r="F1043" s="156">
        <v>103.2</v>
      </c>
      <c r="G1043" s="40">
        <f t="shared" si="116"/>
        <v>20.64</v>
      </c>
      <c r="H1043" s="130">
        <f t="shared" si="117"/>
        <v>123.84</v>
      </c>
    </row>
    <row r="1044" spans="2:8" ht="25.5" x14ac:dyDescent="0.25">
      <c r="B1044" s="172" t="s">
        <v>655</v>
      </c>
      <c r="C1044" s="167" t="s">
        <v>656</v>
      </c>
      <c r="D1044" s="167" t="s">
        <v>620</v>
      </c>
      <c r="E1044" s="168" t="s">
        <v>652</v>
      </c>
      <c r="F1044" s="156">
        <v>301.68</v>
      </c>
      <c r="G1044" s="40">
        <f t="shared" si="116"/>
        <v>60.34</v>
      </c>
      <c r="H1044" s="130">
        <f t="shared" si="117"/>
        <v>362.02</v>
      </c>
    </row>
    <row r="1045" spans="2:8" ht="25.5" x14ac:dyDescent="0.25">
      <c r="B1045" s="172" t="s">
        <v>657</v>
      </c>
      <c r="C1045" s="167" t="s">
        <v>658</v>
      </c>
      <c r="D1045" s="167" t="s">
        <v>620</v>
      </c>
      <c r="E1045" s="168" t="s">
        <v>652</v>
      </c>
      <c r="F1045" s="156">
        <v>94.17</v>
      </c>
      <c r="G1045" s="40">
        <f t="shared" si="116"/>
        <v>18.829999999999998</v>
      </c>
      <c r="H1045" s="130">
        <f t="shared" si="117"/>
        <v>113</v>
      </c>
    </row>
    <row r="1046" spans="2:8" ht="25.5" x14ac:dyDescent="0.25">
      <c r="B1046" s="172" t="s">
        <v>659</v>
      </c>
      <c r="C1046" s="167" t="s">
        <v>660</v>
      </c>
      <c r="D1046" s="167" t="s">
        <v>620</v>
      </c>
      <c r="E1046" s="168" t="s">
        <v>652</v>
      </c>
      <c r="F1046" s="156">
        <v>94.17</v>
      </c>
      <c r="G1046" s="40">
        <f t="shared" si="116"/>
        <v>18.829999999999998</v>
      </c>
      <c r="H1046" s="130">
        <f t="shared" si="117"/>
        <v>113</v>
      </c>
    </row>
    <row r="1047" spans="2:8" ht="25.5" x14ac:dyDescent="0.25">
      <c r="B1047" s="172" t="s">
        <v>661</v>
      </c>
      <c r="C1047" s="167" t="s">
        <v>662</v>
      </c>
      <c r="D1047" s="167" t="s">
        <v>593</v>
      </c>
      <c r="E1047" s="168" t="s">
        <v>652</v>
      </c>
      <c r="F1047" s="156">
        <v>90.57</v>
      </c>
      <c r="G1047" s="40">
        <f t="shared" si="116"/>
        <v>18.11</v>
      </c>
      <c r="H1047" s="130">
        <f t="shared" si="117"/>
        <v>108.67999999999999</v>
      </c>
    </row>
    <row r="1048" spans="2:8" ht="15.75" customHeight="1" x14ac:dyDescent="0.25">
      <c r="B1048" s="172" t="s">
        <v>663</v>
      </c>
      <c r="C1048" s="167" t="s">
        <v>664</v>
      </c>
      <c r="D1048" s="365" t="s">
        <v>620</v>
      </c>
      <c r="E1048" s="174"/>
      <c r="F1048" s="97"/>
      <c r="G1048" s="40"/>
      <c r="H1048" s="130"/>
    </row>
    <row r="1049" spans="2:8" x14ac:dyDescent="0.25">
      <c r="B1049" s="172" t="s">
        <v>665</v>
      </c>
      <c r="C1049" s="167" t="s">
        <v>666</v>
      </c>
      <c r="D1049" s="366"/>
      <c r="E1049" s="168" t="s">
        <v>599</v>
      </c>
      <c r="F1049" s="156">
        <v>225.9</v>
      </c>
      <c r="G1049" s="40">
        <f t="shared" si="116"/>
        <v>45.18</v>
      </c>
      <c r="H1049" s="130">
        <f t="shared" si="117"/>
        <v>271.08</v>
      </c>
    </row>
    <row r="1050" spans="2:8" ht="38.25" x14ac:dyDescent="0.25">
      <c r="B1050" s="172" t="s">
        <v>667</v>
      </c>
      <c r="C1050" s="167" t="s">
        <v>668</v>
      </c>
      <c r="D1050" s="367"/>
      <c r="E1050" s="168" t="s">
        <v>669</v>
      </c>
      <c r="F1050" s="156">
        <v>130.26</v>
      </c>
      <c r="G1050" s="40">
        <f t="shared" si="116"/>
        <v>26.05</v>
      </c>
      <c r="H1050" s="130">
        <f t="shared" si="117"/>
        <v>156.31</v>
      </c>
    </row>
    <row r="1051" spans="2:8" ht="15.75" customHeight="1" x14ac:dyDescent="0.25">
      <c r="B1051" s="172" t="s">
        <v>670</v>
      </c>
      <c r="C1051" s="167" t="s">
        <v>671</v>
      </c>
      <c r="D1051" s="365" t="s">
        <v>620</v>
      </c>
      <c r="E1051" s="168"/>
      <c r="F1051" s="156"/>
      <c r="G1051" s="40"/>
      <c r="H1051" s="130"/>
    </row>
    <row r="1052" spans="2:8" x14ac:dyDescent="0.25">
      <c r="B1052" s="172" t="s">
        <v>672</v>
      </c>
      <c r="C1052" s="167" t="s">
        <v>673</v>
      </c>
      <c r="D1052" s="366"/>
      <c r="E1052" s="168" t="s">
        <v>674</v>
      </c>
      <c r="F1052" s="156">
        <v>0.76</v>
      </c>
      <c r="G1052" s="40">
        <f t="shared" si="116"/>
        <v>0.15</v>
      </c>
      <c r="H1052" s="130">
        <f t="shared" si="117"/>
        <v>0.91</v>
      </c>
    </row>
    <row r="1053" spans="2:8" x14ac:dyDescent="0.25">
      <c r="B1053" s="172" t="s">
        <v>675</v>
      </c>
      <c r="C1053" s="167" t="s">
        <v>676</v>
      </c>
      <c r="D1053" s="367"/>
      <c r="E1053" s="168" t="s">
        <v>677</v>
      </c>
      <c r="F1053" s="156">
        <v>0.45</v>
      </c>
      <c r="G1053" s="40">
        <f t="shared" si="116"/>
        <v>0.09</v>
      </c>
      <c r="H1053" s="130">
        <f t="shared" si="117"/>
        <v>0.54</v>
      </c>
    </row>
    <row r="1054" spans="2:8" x14ac:dyDescent="0.25">
      <c r="B1054" s="172" t="s">
        <v>678</v>
      </c>
      <c r="C1054" s="167" t="s">
        <v>679</v>
      </c>
      <c r="D1054" s="365" t="s">
        <v>620</v>
      </c>
      <c r="E1054" s="168"/>
      <c r="F1054" s="175"/>
      <c r="G1054" s="40"/>
      <c r="H1054" s="130"/>
    </row>
    <row r="1055" spans="2:8" x14ac:dyDescent="0.25">
      <c r="B1055" s="172" t="s">
        <v>680</v>
      </c>
      <c r="C1055" s="167" t="s">
        <v>673</v>
      </c>
      <c r="D1055" s="367"/>
      <c r="E1055" s="168" t="s">
        <v>681</v>
      </c>
      <c r="F1055" s="175">
        <v>812.33</v>
      </c>
      <c r="G1055" s="40">
        <f t="shared" si="116"/>
        <v>162.47</v>
      </c>
      <c r="H1055" s="130">
        <f t="shared" si="117"/>
        <v>974.80000000000007</v>
      </c>
    </row>
    <row r="1056" spans="2:8" ht="15.75" customHeight="1" x14ac:dyDescent="0.25">
      <c r="B1056" s="172" t="s">
        <v>682</v>
      </c>
      <c r="C1056" s="167" t="s">
        <v>683</v>
      </c>
      <c r="D1056" s="365" t="s">
        <v>620</v>
      </c>
      <c r="E1056" s="168"/>
      <c r="F1056" s="97"/>
      <c r="G1056" s="40"/>
      <c r="H1056" s="130"/>
    </row>
    <row r="1057" spans="2:8" x14ac:dyDescent="0.25">
      <c r="B1057" s="172" t="s">
        <v>684</v>
      </c>
      <c r="C1057" s="167" t="s">
        <v>685</v>
      </c>
      <c r="D1057" s="366"/>
      <c r="E1057" s="168" t="s">
        <v>599</v>
      </c>
      <c r="F1057" s="175">
        <v>189.81</v>
      </c>
      <c r="G1057" s="40">
        <f t="shared" si="116"/>
        <v>37.96</v>
      </c>
      <c r="H1057" s="130">
        <f t="shared" si="117"/>
        <v>227.77</v>
      </c>
    </row>
    <row r="1058" spans="2:8" ht="38.25" x14ac:dyDescent="0.25">
      <c r="B1058" s="172" t="s">
        <v>686</v>
      </c>
      <c r="C1058" s="167" t="s">
        <v>687</v>
      </c>
      <c r="D1058" s="367"/>
      <c r="E1058" s="168" t="s">
        <v>688</v>
      </c>
      <c r="F1058" s="175">
        <v>112.22</v>
      </c>
      <c r="G1058" s="40">
        <f t="shared" si="116"/>
        <v>22.44</v>
      </c>
      <c r="H1058" s="130">
        <f t="shared" si="117"/>
        <v>134.66</v>
      </c>
    </row>
    <row r="1059" spans="2:8" ht="25.5" x14ac:dyDescent="0.25">
      <c r="B1059" s="172" t="s">
        <v>689</v>
      </c>
      <c r="C1059" s="167" t="s">
        <v>690</v>
      </c>
      <c r="D1059" s="167" t="s">
        <v>593</v>
      </c>
      <c r="E1059" s="168" t="s">
        <v>596</v>
      </c>
      <c r="F1059" s="175">
        <v>4.75</v>
      </c>
      <c r="G1059" s="40">
        <f t="shared" si="116"/>
        <v>0.95</v>
      </c>
      <c r="H1059" s="130">
        <f t="shared" si="117"/>
        <v>5.7</v>
      </c>
    </row>
    <row r="1060" spans="2:8" ht="25.5" x14ac:dyDescent="0.25">
      <c r="B1060" s="172" t="s">
        <v>691</v>
      </c>
      <c r="C1060" s="167" t="s">
        <v>692</v>
      </c>
      <c r="D1060" s="365" t="s">
        <v>693</v>
      </c>
      <c r="E1060" s="168"/>
      <c r="F1060" s="97"/>
      <c r="G1060" s="40"/>
      <c r="H1060" s="130"/>
    </row>
    <row r="1061" spans="2:8" x14ac:dyDescent="0.25">
      <c r="B1061" s="172" t="s">
        <v>694</v>
      </c>
      <c r="C1061" s="167" t="s">
        <v>666</v>
      </c>
      <c r="D1061" s="366"/>
      <c r="E1061" s="168" t="s">
        <v>599</v>
      </c>
      <c r="F1061" s="156">
        <v>184.39</v>
      </c>
      <c r="G1061" s="40">
        <f t="shared" si="116"/>
        <v>36.880000000000003</v>
      </c>
      <c r="H1061" s="130">
        <f t="shared" si="117"/>
        <v>221.26999999999998</v>
      </c>
    </row>
    <row r="1062" spans="2:8" x14ac:dyDescent="0.25">
      <c r="B1062" s="172" t="s">
        <v>695</v>
      </c>
      <c r="C1062" s="167" t="s">
        <v>668</v>
      </c>
      <c r="D1062" s="367"/>
      <c r="E1062" s="168" t="s">
        <v>599</v>
      </c>
      <c r="F1062" s="156">
        <v>90.57</v>
      </c>
      <c r="G1062" s="40">
        <f t="shared" si="116"/>
        <v>18.11</v>
      </c>
      <c r="H1062" s="130">
        <f t="shared" si="117"/>
        <v>108.67999999999999</v>
      </c>
    </row>
    <row r="1063" spans="2:8" ht="51" x14ac:dyDescent="0.25">
      <c r="B1063" s="172" t="s">
        <v>696</v>
      </c>
      <c r="C1063" s="177" t="s">
        <v>697</v>
      </c>
      <c r="D1063" s="365" t="s">
        <v>698</v>
      </c>
      <c r="E1063" s="174"/>
      <c r="F1063" s="97"/>
      <c r="G1063" s="40"/>
      <c r="H1063" s="130"/>
    </row>
    <row r="1064" spans="2:8" ht="267.75" x14ac:dyDescent="0.25">
      <c r="B1064" s="172" t="s">
        <v>699</v>
      </c>
      <c r="C1064" s="167" t="s">
        <v>700</v>
      </c>
      <c r="D1064" s="366"/>
      <c r="E1064" s="174"/>
      <c r="F1064" s="97"/>
      <c r="G1064" s="40"/>
      <c r="H1064" s="130"/>
    </row>
    <row r="1065" spans="2:8" x14ac:dyDescent="0.25">
      <c r="B1065" s="172" t="s">
        <v>701</v>
      </c>
      <c r="C1065" s="167" t="s">
        <v>611</v>
      </c>
      <c r="D1065" s="366"/>
      <c r="E1065" s="168" t="s">
        <v>599</v>
      </c>
      <c r="F1065" s="156">
        <v>90.57</v>
      </c>
      <c r="G1065" s="40">
        <f t="shared" si="116"/>
        <v>18.11</v>
      </c>
      <c r="H1065" s="130">
        <f t="shared" si="117"/>
        <v>108.67999999999999</v>
      </c>
    </row>
    <row r="1066" spans="2:8" x14ac:dyDescent="0.25">
      <c r="B1066" s="172" t="s">
        <v>702</v>
      </c>
      <c r="C1066" s="167" t="s">
        <v>703</v>
      </c>
      <c r="D1066" s="366"/>
      <c r="E1066" s="168" t="s">
        <v>652</v>
      </c>
      <c r="F1066" s="156">
        <v>76.13</v>
      </c>
      <c r="G1066" s="40">
        <f t="shared" ref="G1066:G1129" si="118">ROUND(F1066*0.2,2)</f>
        <v>15.23</v>
      </c>
      <c r="H1066" s="130">
        <f t="shared" ref="H1066:H1129" si="119">F1066+G1066</f>
        <v>91.36</v>
      </c>
    </row>
    <row r="1067" spans="2:8" ht="38.25" x14ac:dyDescent="0.25">
      <c r="B1067" s="172" t="s">
        <v>704</v>
      </c>
      <c r="C1067" s="167" t="s">
        <v>705</v>
      </c>
      <c r="D1067" s="367"/>
      <c r="E1067" s="168" t="s">
        <v>706</v>
      </c>
      <c r="F1067" s="156">
        <v>49.06</v>
      </c>
      <c r="G1067" s="40">
        <f t="shared" si="118"/>
        <v>9.81</v>
      </c>
      <c r="H1067" s="130">
        <f t="shared" si="119"/>
        <v>58.870000000000005</v>
      </c>
    </row>
    <row r="1068" spans="2:8" ht="25.5" x14ac:dyDescent="0.25">
      <c r="B1068" s="172" t="s">
        <v>707</v>
      </c>
      <c r="C1068" s="167" t="s">
        <v>708</v>
      </c>
      <c r="D1068" s="365" t="s">
        <v>709</v>
      </c>
      <c r="E1068" s="174"/>
      <c r="F1068" s="97"/>
      <c r="G1068" s="40"/>
      <c r="H1068" s="130"/>
    </row>
    <row r="1069" spans="2:8" x14ac:dyDescent="0.25">
      <c r="B1069" s="172" t="s">
        <v>710</v>
      </c>
      <c r="C1069" s="167" t="s">
        <v>711</v>
      </c>
      <c r="D1069" s="366"/>
      <c r="E1069" s="168" t="s">
        <v>599</v>
      </c>
      <c r="F1069" s="156">
        <v>106.8</v>
      </c>
      <c r="G1069" s="40">
        <f t="shared" si="118"/>
        <v>21.36</v>
      </c>
      <c r="H1069" s="130">
        <f t="shared" si="119"/>
        <v>128.16</v>
      </c>
    </row>
    <row r="1070" spans="2:8" ht="38.25" x14ac:dyDescent="0.25">
      <c r="B1070" s="172" t="s">
        <v>712</v>
      </c>
      <c r="C1070" s="167" t="s">
        <v>713</v>
      </c>
      <c r="D1070" s="367"/>
      <c r="E1070" s="168" t="s">
        <v>714</v>
      </c>
      <c r="F1070" s="175">
        <v>1.37</v>
      </c>
      <c r="G1070" s="40">
        <f t="shared" si="118"/>
        <v>0.27</v>
      </c>
      <c r="H1070" s="130">
        <f t="shared" si="119"/>
        <v>1.6400000000000001</v>
      </c>
    </row>
    <row r="1071" spans="2:8" ht="38.25" x14ac:dyDescent="0.25">
      <c r="B1071" s="172" t="s">
        <v>715</v>
      </c>
      <c r="C1071" s="167" t="s">
        <v>716</v>
      </c>
      <c r="D1071" s="167" t="s">
        <v>620</v>
      </c>
      <c r="E1071" s="168" t="s">
        <v>652</v>
      </c>
      <c r="F1071" s="156">
        <v>34.06</v>
      </c>
      <c r="G1071" s="40">
        <f t="shared" si="118"/>
        <v>6.81</v>
      </c>
      <c r="H1071" s="130">
        <f t="shared" si="119"/>
        <v>40.870000000000005</v>
      </c>
    </row>
    <row r="1072" spans="2:8" ht="25.5" x14ac:dyDescent="0.25">
      <c r="B1072" s="172" t="s">
        <v>717</v>
      </c>
      <c r="C1072" s="167" t="s">
        <v>718</v>
      </c>
      <c r="D1072" s="167" t="s">
        <v>719</v>
      </c>
      <c r="E1072" s="168" t="s">
        <v>652</v>
      </c>
      <c r="F1072" s="156">
        <v>49.06</v>
      </c>
      <c r="G1072" s="40">
        <f t="shared" si="118"/>
        <v>9.81</v>
      </c>
      <c r="H1072" s="130">
        <f t="shared" si="119"/>
        <v>58.870000000000005</v>
      </c>
    </row>
    <row r="1073" spans="2:8" ht="127.5" x14ac:dyDescent="0.25">
      <c r="B1073" s="172" t="s">
        <v>720</v>
      </c>
      <c r="C1073" s="178" t="s">
        <v>721</v>
      </c>
      <c r="D1073" s="167" t="s">
        <v>620</v>
      </c>
      <c r="E1073" s="168" t="s">
        <v>652</v>
      </c>
      <c r="F1073" s="175">
        <v>20.07</v>
      </c>
      <c r="G1073" s="40">
        <f t="shared" si="118"/>
        <v>4.01</v>
      </c>
      <c r="H1073" s="130">
        <f t="shared" si="119"/>
        <v>24.08</v>
      </c>
    </row>
    <row r="1074" spans="2:8" ht="25.5" x14ac:dyDescent="0.25">
      <c r="B1074" s="172" t="s">
        <v>722</v>
      </c>
      <c r="C1074" s="167" t="s">
        <v>723</v>
      </c>
      <c r="D1074" s="167" t="s">
        <v>620</v>
      </c>
      <c r="E1074" s="168" t="s">
        <v>652</v>
      </c>
      <c r="F1074" s="175">
        <v>34.06</v>
      </c>
      <c r="G1074" s="40">
        <f t="shared" si="118"/>
        <v>6.81</v>
      </c>
      <c r="H1074" s="130">
        <f t="shared" si="119"/>
        <v>40.870000000000005</v>
      </c>
    </row>
    <row r="1075" spans="2:8" ht="25.5" x14ac:dyDescent="0.25">
      <c r="B1075" s="172" t="s">
        <v>724</v>
      </c>
      <c r="C1075" s="167" t="s">
        <v>725</v>
      </c>
      <c r="D1075" s="167" t="s">
        <v>620</v>
      </c>
      <c r="E1075" s="168" t="s">
        <v>652</v>
      </c>
      <c r="F1075" s="175">
        <v>34.06</v>
      </c>
      <c r="G1075" s="40">
        <f t="shared" si="118"/>
        <v>6.81</v>
      </c>
      <c r="H1075" s="130">
        <f t="shared" si="119"/>
        <v>40.870000000000005</v>
      </c>
    </row>
    <row r="1076" spans="2:8" ht="25.5" x14ac:dyDescent="0.25">
      <c r="B1076" s="172" t="s">
        <v>726</v>
      </c>
      <c r="C1076" s="167" t="s">
        <v>727</v>
      </c>
      <c r="D1076" s="167" t="s">
        <v>620</v>
      </c>
      <c r="E1076" s="168" t="s">
        <v>652</v>
      </c>
      <c r="F1076" s="175">
        <v>24.47</v>
      </c>
      <c r="G1076" s="40">
        <f t="shared" si="118"/>
        <v>4.8899999999999997</v>
      </c>
      <c r="H1076" s="130">
        <f t="shared" si="119"/>
        <v>29.36</v>
      </c>
    </row>
    <row r="1077" spans="2:8" ht="76.5" x14ac:dyDescent="0.25">
      <c r="B1077" s="172" t="s">
        <v>728</v>
      </c>
      <c r="C1077" s="173" t="s">
        <v>729</v>
      </c>
      <c r="D1077" s="167" t="s">
        <v>620</v>
      </c>
      <c r="E1077" s="168" t="s">
        <v>652</v>
      </c>
      <c r="F1077" s="156">
        <v>6.49</v>
      </c>
      <c r="G1077" s="40">
        <f t="shared" si="118"/>
        <v>1.3</v>
      </c>
      <c r="H1077" s="130">
        <f t="shared" si="119"/>
        <v>7.79</v>
      </c>
    </row>
    <row r="1078" spans="2:8" ht="76.5" x14ac:dyDescent="0.25">
      <c r="B1078" s="172" t="s">
        <v>730</v>
      </c>
      <c r="C1078" s="173" t="s">
        <v>731</v>
      </c>
      <c r="D1078" s="167" t="s">
        <v>620</v>
      </c>
      <c r="E1078" s="168" t="s">
        <v>732</v>
      </c>
      <c r="F1078" s="175">
        <v>30.45</v>
      </c>
      <c r="G1078" s="40">
        <f t="shared" si="118"/>
        <v>6.09</v>
      </c>
      <c r="H1078" s="130">
        <f t="shared" si="119"/>
        <v>36.54</v>
      </c>
    </row>
    <row r="1079" spans="2:8" ht="25.5" x14ac:dyDescent="0.25">
      <c r="B1079" s="172" t="s">
        <v>733</v>
      </c>
      <c r="C1079" s="167" t="s">
        <v>734</v>
      </c>
      <c r="D1079" s="167" t="s">
        <v>620</v>
      </c>
      <c r="E1079" s="168" t="s">
        <v>652</v>
      </c>
      <c r="F1079" s="175">
        <v>30.45</v>
      </c>
      <c r="G1079" s="40">
        <f t="shared" si="118"/>
        <v>6.09</v>
      </c>
      <c r="H1079" s="130">
        <f t="shared" si="119"/>
        <v>36.54</v>
      </c>
    </row>
    <row r="1080" spans="2:8" ht="25.5" x14ac:dyDescent="0.25">
      <c r="B1080" s="172" t="s">
        <v>735</v>
      </c>
      <c r="C1080" s="167" t="s">
        <v>736</v>
      </c>
      <c r="D1080" s="167" t="s">
        <v>620</v>
      </c>
      <c r="E1080" s="168" t="s">
        <v>652</v>
      </c>
      <c r="F1080" s="175">
        <v>30.45</v>
      </c>
      <c r="G1080" s="40">
        <f t="shared" si="118"/>
        <v>6.09</v>
      </c>
      <c r="H1080" s="130">
        <f t="shared" si="119"/>
        <v>36.54</v>
      </c>
    </row>
    <row r="1081" spans="2:8" ht="25.5" x14ac:dyDescent="0.25">
      <c r="B1081" s="172" t="s">
        <v>737</v>
      </c>
      <c r="C1081" s="167" t="s">
        <v>738</v>
      </c>
      <c r="D1081" s="167" t="s">
        <v>620</v>
      </c>
      <c r="E1081" s="168" t="s">
        <v>652</v>
      </c>
      <c r="F1081" s="175">
        <v>30.45</v>
      </c>
      <c r="G1081" s="40">
        <f t="shared" si="118"/>
        <v>6.09</v>
      </c>
      <c r="H1081" s="130">
        <f t="shared" si="119"/>
        <v>36.54</v>
      </c>
    </row>
    <row r="1082" spans="2:8" ht="25.5" x14ac:dyDescent="0.25">
      <c r="B1082" s="172" t="s">
        <v>739</v>
      </c>
      <c r="C1082" s="167" t="s">
        <v>740</v>
      </c>
      <c r="D1082" s="167" t="s">
        <v>620</v>
      </c>
      <c r="E1082" s="168" t="s">
        <v>652</v>
      </c>
      <c r="F1082" s="175">
        <v>34.06</v>
      </c>
      <c r="G1082" s="40">
        <f t="shared" si="118"/>
        <v>6.81</v>
      </c>
      <c r="H1082" s="130">
        <f t="shared" si="119"/>
        <v>40.870000000000005</v>
      </c>
    </row>
    <row r="1083" spans="2:8" ht="25.5" x14ac:dyDescent="0.25">
      <c r="B1083" s="172" t="s">
        <v>741</v>
      </c>
      <c r="C1083" s="167" t="s">
        <v>742</v>
      </c>
      <c r="D1083" s="167" t="s">
        <v>620</v>
      </c>
      <c r="E1083" s="168" t="s">
        <v>652</v>
      </c>
      <c r="F1083" s="175">
        <v>34.06</v>
      </c>
      <c r="G1083" s="40">
        <f t="shared" si="118"/>
        <v>6.81</v>
      </c>
      <c r="H1083" s="130">
        <f t="shared" si="119"/>
        <v>40.870000000000005</v>
      </c>
    </row>
    <row r="1084" spans="2:8" ht="63.75" x14ac:dyDescent="0.25">
      <c r="B1084" s="172" t="s">
        <v>743</v>
      </c>
      <c r="C1084" s="177" t="s">
        <v>744</v>
      </c>
      <c r="D1084" s="365" t="s">
        <v>745</v>
      </c>
      <c r="E1084" s="171"/>
      <c r="F1084" s="97"/>
      <c r="G1084" s="40"/>
      <c r="H1084" s="130"/>
    </row>
    <row r="1085" spans="2:8" x14ac:dyDescent="0.25">
      <c r="B1085" s="172" t="s">
        <v>746</v>
      </c>
      <c r="C1085" s="167" t="s">
        <v>747</v>
      </c>
      <c r="D1085" s="366"/>
      <c r="E1085" s="168" t="s">
        <v>652</v>
      </c>
      <c r="F1085" s="156">
        <v>34.06</v>
      </c>
      <c r="G1085" s="40">
        <f t="shared" si="118"/>
        <v>6.81</v>
      </c>
      <c r="H1085" s="130">
        <f t="shared" si="119"/>
        <v>40.870000000000005</v>
      </c>
    </row>
    <row r="1086" spans="2:8" x14ac:dyDescent="0.25">
      <c r="B1086" s="172" t="s">
        <v>748</v>
      </c>
      <c r="C1086" s="167" t="s">
        <v>749</v>
      </c>
      <c r="D1086" s="366"/>
      <c r="E1086" s="168" t="s">
        <v>652</v>
      </c>
      <c r="F1086" s="156">
        <v>49.06</v>
      </c>
      <c r="G1086" s="40">
        <f t="shared" si="118"/>
        <v>9.81</v>
      </c>
      <c r="H1086" s="130">
        <f t="shared" si="119"/>
        <v>58.870000000000005</v>
      </c>
    </row>
    <row r="1087" spans="2:8" x14ac:dyDescent="0.25">
      <c r="B1087" s="172" t="s">
        <v>750</v>
      </c>
      <c r="C1087" s="167" t="s">
        <v>751</v>
      </c>
      <c r="D1087" s="366"/>
      <c r="E1087" s="168"/>
      <c r="F1087" s="97"/>
      <c r="G1087" s="40">
        <f t="shared" si="118"/>
        <v>0</v>
      </c>
      <c r="H1087" s="130"/>
    </row>
    <row r="1088" spans="2:8" x14ac:dyDescent="0.25">
      <c r="B1088" s="172" t="s">
        <v>752</v>
      </c>
      <c r="C1088" s="167" t="s">
        <v>753</v>
      </c>
      <c r="D1088" s="366"/>
      <c r="E1088" s="168" t="s">
        <v>754</v>
      </c>
      <c r="F1088" s="156">
        <v>14.29</v>
      </c>
      <c r="G1088" s="40">
        <f t="shared" si="118"/>
        <v>2.86</v>
      </c>
      <c r="H1088" s="130">
        <f t="shared" si="119"/>
        <v>17.149999999999999</v>
      </c>
    </row>
    <row r="1089" spans="2:8" x14ac:dyDescent="0.25">
      <c r="B1089" s="172" t="s">
        <v>755</v>
      </c>
      <c r="C1089" s="167" t="s">
        <v>756</v>
      </c>
      <c r="D1089" s="366"/>
      <c r="E1089" s="168" t="s">
        <v>754</v>
      </c>
      <c r="F1089" s="156">
        <v>16.47</v>
      </c>
      <c r="G1089" s="40">
        <f t="shared" si="118"/>
        <v>3.29</v>
      </c>
      <c r="H1089" s="130">
        <f t="shared" si="119"/>
        <v>19.759999999999998</v>
      </c>
    </row>
    <row r="1090" spans="2:8" x14ac:dyDescent="0.25">
      <c r="B1090" s="172" t="s">
        <v>757</v>
      </c>
      <c r="C1090" s="167" t="s">
        <v>758</v>
      </c>
      <c r="D1090" s="366"/>
      <c r="E1090" s="168" t="s">
        <v>754</v>
      </c>
      <c r="F1090" s="156">
        <v>20.13</v>
      </c>
      <c r="G1090" s="40">
        <f t="shared" si="118"/>
        <v>4.03</v>
      </c>
      <c r="H1090" s="130">
        <f t="shared" si="119"/>
        <v>24.16</v>
      </c>
    </row>
    <row r="1091" spans="2:8" x14ac:dyDescent="0.25">
      <c r="B1091" s="172" t="s">
        <v>759</v>
      </c>
      <c r="C1091" s="167" t="s">
        <v>760</v>
      </c>
      <c r="D1091" s="366"/>
      <c r="E1091" s="168" t="s">
        <v>754</v>
      </c>
      <c r="F1091" s="156">
        <v>22.64</v>
      </c>
      <c r="G1091" s="40">
        <f t="shared" si="118"/>
        <v>4.53</v>
      </c>
      <c r="H1091" s="130">
        <f t="shared" si="119"/>
        <v>27.17</v>
      </c>
    </row>
    <row r="1092" spans="2:8" x14ac:dyDescent="0.25">
      <c r="B1092" s="172" t="s">
        <v>761</v>
      </c>
      <c r="C1092" s="167" t="s">
        <v>762</v>
      </c>
      <c r="D1092" s="366"/>
      <c r="E1092" s="168" t="s">
        <v>754</v>
      </c>
      <c r="F1092" s="156">
        <v>25.88</v>
      </c>
      <c r="G1092" s="40">
        <f t="shared" si="118"/>
        <v>5.18</v>
      </c>
      <c r="H1092" s="130">
        <f t="shared" si="119"/>
        <v>31.06</v>
      </c>
    </row>
    <row r="1093" spans="2:8" x14ac:dyDescent="0.25">
      <c r="B1093" s="172" t="s">
        <v>763</v>
      </c>
      <c r="C1093" s="167" t="s">
        <v>764</v>
      </c>
      <c r="D1093" s="366"/>
      <c r="E1093" s="168" t="s">
        <v>754</v>
      </c>
      <c r="F1093" s="175">
        <v>6.04</v>
      </c>
      <c r="G1093" s="40">
        <f t="shared" si="118"/>
        <v>1.21</v>
      </c>
      <c r="H1093" s="130">
        <f t="shared" si="119"/>
        <v>7.25</v>
      </c>
    </row>
    <row r="1094" spans="2:8" x14ac:dyDescent="0.25">
      <c r="B1094" s="172" t="s">
        <v>765</v>
      </c>
      <c r="C1094" s="167" t="s">
        <v>766</v>
      </c>
      <c r="D1094" s="366"/>
      <c r="E1094" s="168"/>
      <c r="F1094" s="97"/>
      <c r="G1094" s="40"/>
      <c r="H1094" s="130"/>
    </row>
    <row r="1095" spans="2:8" x14ac:dyDescent="0.25">
      <c r="B1095" s="172" t="s">
        <v>767</v>
      </c>
      <c r="C1095" s="167" t="s">
        <v>753</v>
      </c>
      <c r="D1095" s="366"/>
      <c r="E1095" s="168" t="s">
        <v>754</v>
      </c>
      <c r="F1095" s="156">
        <v>8.23</v>
      </c>
      <c r="G1095" s="40">
        <f t="shared" si="118"/>
        <v>1.65</v>
      </c>
      <c r="H1095" s="130">
        <f t="shared" si="119"/>
        <v>9.8800000000000008</v>
      </c>
    </row>
    <row r="1096" spans="2:8" ht="25.5" x14ac:dyDescent="0.25">
      <c r="B1096" s="172" t="s">
        <v>768</v>
      </c>
      <c r="C1096" s="167" t="s">
        <v>769</v>
      </c>
      <c r="D1096" s="366"/>
      <c r="E1096" s="168" t="s">
        <v>599</v>
      </c>
      <c r="F1096" s="156">
        <v>346.79</v>
      </c>
      <c r="G1096" s="40">
        <f t="shared" si="118"/>
        <v>69.36</v>
      </c>
      <c r="H1096" s="130">
        <f t="shared" si="119"/>
        <v>416.15000000000003</v>
      </c>
    </row>
    <row r="1097" spans="2:8" x14ac:dyDescent="0.25">
      <c r="B1097" s="172" t="s">
        <v>770</v>
      </c>
      <c r="C1097" s="167" t="s">
        <v>771</v>
      </c>
      <c r="D1097" s="367"/>
      <c r="E1097" s="168" t="s">
        <v>652</v>
      </c>
      <c r="F1097" s="156">
        <v>34.06</v>
      </c>
      <c r="G1097" s="40">
        <f t="shared" si="118"/>
        <v>6.81</v>
      </c>
      <c r="H1097" s="130">
        <f t="shared" si="119"/>
        <v>40.870000000000005</v>
      </c>
    </row>
    <row r="1098" spans="2:8" ht="47.25" customHeight="1" x14ac:dyDescent="0.25">
      <c r="B1098" s="172" t="s">
        <v>772</v>
      </c>
      <c r="C1098" s="177" t="s">
        <v>773</v>
      </c>
      <c r="D1098" s="365" t="s">
        <v>745</v>
      </c>
      <c r="E1098" s="168"/>
      <c r="F1098" s="97"/>
      <c r="G1098" s="40"/>
      <c r="H1098" s="130"/>
    </row>
    <row r="1099" spans="2:8" x14ac:dyDescent="0.25">
      <c r="B1099" s="172" t="s">
        <v>774</v>
      </c>
      <c r="C1099" s="167" t="s">
        <v>775</v>
      </c>
      <c r="D1099" s="366"/>
      <c r="E1099" s="168" t="s">
        <v>776</v>
      </c>
      <c r="F1099" s="175">
        <v>3.12</v>
      </c>
      <c r="G1099" s="40">
        <f t="shared" si="118"/>
        <v>0.62</v>
      </c>
      <c r="H1099" s="130">
        <f t="shared" si="119"/>
        <v>3.74</v>
      </c>
    </row>
    <row r="1100" spans="2:8" ht="25.5" x14ac:dyDescent="0.25">
      <c r="B1100" s="172" t="s">
        <v>777</v>
      </c>
      <c r="C1100" s="167" t="s">
        <v>778</v>
      </c>
      <c r="D1100" s="366"/>
      <c r="E1100" s="168" t="s">
        <v>596</v>
      </c>
      <c r="F1100" s="175">
        <v>0.36</v>
      </c>
      <c r="G1100" s="40">
        <f t="shared" si="118"/>
        <v>7.0000000000000007E-2</v>
      </c>
      <c r="H1100" s="130">
        <f t="shared" si="119"/>
        <v>0.43</v>
      </c>
    </row>
    <row r="1101" spans="2:8" x14ac:dyDescent="0.25">
      <c r="B1101" s="172" t="s">
        <v>779</v>
      </c>
      <c r="C1101" s="167" t="s">
        <v>780</v>
      </c>
      <c r="D1101" s="366"/>
      <c r="E1101" s="168" t="s">
        <v>596</v>
      </c>
      <c r="F1101" s="175">
        <v>0.31</v>
      </c>
      <c r="G1101" s="40">
        <f t="shared" si="118"/>
        <v>0.06</v>
      </c>
      <c r="H1101" s="130">
        <f t="shared" si="119"/>
        <v>0.37</v>
      </c>
    </row>
    <row r="1102" spans="2:8" x14ac:dyDescent="0.25">
      <c r="B1102" s="172" t="s">
        <v>781</v>
      </c>
      <c r="C1102" s="167" t="s">
        <v>782</v>
      </c>
      <c r="D1102" s="366"/>
      <c r="E1102" s="168" t="s">
        <v>776</v>
      </c>
      <c r="F1102" s="175">
        <v>2.74</v>
      </c>
      <c r="G1102" s="40">
        <f t="shared" si="118"/>
        <v>0.55000000000000004</v>
      </c>
      <c r="H1102" s="130">
        <f t="shared" si="119"/>
        <v>3.29</v>
      </c>
    </row>
    <row r="1103" spans="2:8" x14ac:dyDescent="0.25">
      <c r="B1103" s="172" t="s">
        <v>783</v>
      </c>
      <c r="C1103" s="167" t="s">
        <v>784</v>
      </c>
      <c r="D1103" s="366"/>
      <c r="E1103" s="168" t="s">
        <v>776</v>
      </c>
      <c r="F1103" s="175">
        <v>5.03</v>
      </c>
      <c r="G1103" s="40">
        <f t="shared" si="118"/>
        <v>1.01</v>
      </c>
      <c r="H1103" s="130">
        <f t="shared" si="119"/>
        <v>6.04</v>
      </c>
    </row>
    <row r="1104" spans="2:8" x14ac:dyDescent="0.25">
      <c r="B1104" s="172" t="s">
        <v>785</v>
      </c>
      <c r="C1104" s="167" t="s">
        <v>786</v>
      </c>
      <c r="D1104" s="366"/>
      <c r="E1104" s="168" t="s">
        <v>776</v>
      </c>
      <c r="F1104" s="175">
        <v>2.7</v>
      </c>
      <c r="G1104" s="40">
        <f t="shared" si="118"/>
        <v>0.54</v>
      </c>
      <c r="H1104" s="130">
        <f t="shared" si="119"/>
        <v>3.24</v>
      </c>
    </row>
    <row r="1105" spans="2:8" x14ac:dyDescent="0.25">
      <c r="B1105" s="172" t="s">
        <v>787</v>
      </c>
      <c r="C1105" s="167" t="s">
        <v>788</v>
      </c>
      <c r="D1105" s="366"/>
      <c r="E1105" s="168" t="s">
        <v>652</v>
      </c>
      <c r="F1105" s="175">
        <v>15.61</v>
      </c>
      <c r="G1105" s="40">
        <f t="shared" si="118"/>
        <v>3.12</v>
      </c>
      <c r="H1105" s="130">
        <f t="shared" si="119"/>
        <v>18.73</v>
      </c>
    </row>
    <row r="1106" spans="2:8" x14ac:dyDescent="0.25">
      <c r="B1106" s="172" t="s">
        <v>789</v>
      </c>
      <c r="C1106" s="167" t="s">
        <v>790</v>
      </c>
      <c r="D1106" s="366"/>
      <c r="E1106" s="168" t="s">
        <v>791</v>
      </c>
      <c r="F1106" s="175">
        <v>14.85</v>
      </c>
      <c r="G1106" s="40">
        <f t="shared" si="118"/>
        <v>2.97</v>
      </c>
      <c r="H1106" s="130">
        <f t="shared" si="119"/>
        <v>17.82</v>
      </c>
    </row>
    <row r="1107" spans="2:8" x14ac:dyDescent="0.25">
      <c r="B1107" s="172" t="s">
        <v>792</v>
      </c>
      <c r="C1107" s="167" t="s">
        <v>793</v>
      </c>
      <c r="D1107" s="367"/>
      <c r="E1107" s="168" t="s">
        <v>596</v>
      </c>
      <c r="F1107" s="175">
        <v>0.14000000000000001</v>
      </c>
      <c r="G1107" s="40">
        <f t="shared" si="118"/>
        <v>0.03</v>
      </c>
      <c r="H1107" s="130">
        <f t="shared" si="119"/>
        <v>0.17</v>
      </c>
    </row>
    <row r="1108" spans="2:8" ht="102" x14ac:dyDescent="0.25">
      <c r="B1108" s="172" t="s">
        <v>794</v>
      </c>
      <c r="C1108" s="179" t="s">
        <v>795</v>
      </c>
      <c r="D1108" s="167" t="s">
        <v>745</v>
      </c>
      <c r="E1108" s="168" t="s">
        <v>796</v>
      </c>
      <c r="F1108" s="156">
        <v>130.26</v>
      </c>
      <c r="G1108" s="40">
        <f t="shared" si="118"/>
        <v>26.05</v>
      </c>
      <c r="H1108" s="130">
        <f t="shared" si="119"/>
        <v>156.31</v>
      </c>
    </row>
    <row r="1109" spans="2:8" ht="38.25" x14ac:dyDescent="0.25">
      <c r="B1109" s="172" t="s">
        <v>797</v>
      </c>
      <c r="C1109" s="177" t="s">
        <v>798</v>
      </c>
      <c r="D1109" s="167" t="s">
        <v>709</v>
      </c>
      <c r="E1109" s="180"/>
      <c r="F1109" s="97"/>
      <c r="G1109" s="40"/>
      <c r="H1109" s="130"/>
    </row>
    <row r="1110" spans="2:8" ht="38.25" x14ac:dyDescent="0.25">
      <c r="B1110" s="172" t="s">
        <v>799</v>
      </c>
      <c r="C1110" s="167" t="s">
        <v>800</v>
      </c>
      <c r="D1110" s="167" t="s">
        <v>745</v>
      </c>
      <c r="E1110" s="168"/>
      <c r="F1110" s="97"/>
      <c r="G1110" s="40"/>
      <c r="H1110" s="130"/>
    </row>
    <row r="1111" spans="2:8" x14ac:dyDescent="0.25">
      <c r="B1111" s="172" t="s">
        <v>801</v>
      </c>
      <c r="C1111" s="167" t="s">
        <v>802</v>
      </c>
      <c r="D1111" s="167"/>
      <c r="E1111" s="168" t="s">
        <v>803</v>
      </c>
      <c r="F1111" s="175">
        <v>3.12</v>
      </c>
      <c r="G1111" s="40">
        <f t="shared" si="118"/>
        <v>0.62</v>
      </c>
      <c r="H1111" s="130">
        <f t="shared" si="119"/>
        <v>3.74</v>
      </c>
    </row>
    <row r="1112" spans="2:8" ht="25.5" x14ac:dyDescent="0.25">
      <c r="B1112" s="172" t="s">
        <v>804</v>
      </c>
      <c r="C1112" s="174" t="s">
        <v>805</v>
      </c>
      <c r="D1112" s="384" t="s">
        <v>709</v>
      </c>
      <c r="E1112" s="174"/>
      <c r="F1112" s="97"/>
      <c r="G1112" s="40"/>
      <c r="H1112" s="130"/>
    </row>
    <row r="1113" spans="2:8" x14ac:dyDescent="0.25">
      <c r="B1113" s="172" t="s">
        <v>806</v>
      </c>
      <c r="C1113" s="167" t="s">
        <v>807</v>
      </c>
      <c r="D1113" s="385"/>
      <c r="E1113" s="168" t="s">
        <v>776</v>
      </c>
      <c r="F1113" s="156">
        <v>117.55</v>
      </c>
      <c r="G1113" s="40">
        <f t="shared" si="118"/>
        <v>23.51</v>
      </c>
      <c r="H1113" s="130">
        <f t="shared" si="119"/>
        <v>141.06</v>
      </c>
    </row>
    <row r="1114" spans="2:8" x14ac:dyDescent="0.25">
      <c r="B1114" s="172" t="s">
        <v>808</v>
      </c>
      <c r="C1114" s="167" t="s">
        <v>809</v>
      </c>
      <c r="D1114" s="385"/>
      <c r="E1114" s="168"/>
      <c r="F1114" s="156"/>
      <c r="G1114" s="40"/>
      <c r="H1114" s="130"/>
    </row>
    <row r="1115" spans="2:8" x14ac:dyDescent="0.25">
      <c r="B1115" s="172" t="s">
        <v>810</v>
      </c>
      <c r="C1115" s="167" t="s">
        <v>811</v>
      </c>
      <c r="D1115" s="385"/>
      <c r="E1115" s="168" t="s">
        <v>812</v>
      </c>
      <c r="F1115" s="156">
        <v>224.61</v>
      </c>
      <c r="G1115" s="40">
        <f t="shared" si="118"/>
        <v>44.92</v>
      </c>
      <c r="H1115" s="130">
        <f t="shared" si="119"/>
        <v>269.53000000000003</v>
      </c>
    </row>
    <row r="1116" spans="2:8" x14ac:dyDescent="0.25">
      <c r="B1116" s="172" t="s">
        <v>1157</v>
      </c>
      <c r="C1116" s="167" t="s">
        <v>1158</v>
      </c>
      <c r="D1116" s="385"/>
      <c r="E1116" s="168" t="s">
        <v>812</v>
      </c>
      <c r="F1116" s="97">
        <v>256.06</v>
      </c>
      <c r="G1116" s="40">
        <f t="shared" si="118"/>
        <v>51.21</v>
      </c>
      <c r="H1116" s="130">
        <f t="shared" si="119"/>
        <v>307.27</v>
      </c>
    </row>
    <row r="1117" spans="2:8" x14ac:dyDescent="0.25">
      <c r="B1117" s="172" t="s">
        <v>1159</v>
      </c>
      <c r="C1117" s="167" t="s">
        <v>1160</v>
      </c>
      <c r="D1117" s="386"/>
      <c r="E1117" s="168" t="s">
        <v>812</v>
      </c>
      <c r="F1117" s="97">
        <v>319.87</v>
      </c>
      <c r="G1117" s="40">
        <f t="shared" si="118"/>
        <v>63.97</v>
      </c>
      <c r="H1117" s="130">
        <f t="shared" si="119"/>
        <v>383.84000000000003</v>
      </c>
    </row>
    <row r="1118" spans="2:8" ht="25.5" x14ac:dyDescent="0.25">
      <c r="B1118" s="172" t="s">
        <v>813</v>
      </c>
      <c r="C1118" s="174" t="s">
        <v>814</v>
      </c>
      <c r="D1118" s="384" t="s">
        <v>815</v>
      </c>
      <c r="E1118" s="168"/>
      <c r="F1118" s="156"/>
      <c r="G1118" s="40"/>
      <c r="H1118" s="130"/>
    </row>
    <row r="1119" spans="2:8" ht="25.5" x14ac:dyDescent="0.25">
      <c r="B1119" s="172" t="s">
        <v>816</v>
      </c>
      <c r="C1119" s="167" t="s">
        <v>817</v>
      </c>
      <c r="D1119" s="385"/>
      <c r="E1119" s="168"/>
      <c r="F1119" s="97"/>
      <c r="G1119" s="40"/>
      <c r="H1119" s="130"/>
    </row>
    <row r="1120" spans="2:8" ht="25.5" x14ac:dyDescent="0.25">
      <c r="B1120" s="172" t="s">
        <v>818</v>
      </c>
      <c r="C1120" s="167" t="s">
        <v>819</v>
      </c>
      <c r="D1120" s="385"/>
      <c r="E1120" s="168" t="s">
        <v>820</v>
      </c>
      <c r="F1120" s="156">
        <v>98.87</v>
      </c>
      <c r="G1120" s="40">
        <f t="shared" si="118"/>
        <v>19.77</v>
      </c>
      <c r="H1120" s="130">
        <f t="shared" si="119"/>
        <v>118.64</v>
      </c>
    </row>
    <row r="1121" spans="2:8" x14ac:dyDescent="0.25">
      <c r="B1121" s="172" t="s">
        <v>1161</v>
      </c>
      <c r="C1121" s="167" t="s">
        <v>811</v>
      </c>
      <c r="D1121" s="385"/>
      <c r="E1121" s="168" t="s">
        <v>820</v>
      </c>
      <c r="F1121" s="97">
        <v>184.51</v>
      </c>
      <c r="G1121" s="40">
        <f t="shared" si="118"/>
        <v>36.9</v>
      </c>
      <c r="H1121" s="130">
        <f t="shared" si="119"/>
        <v>221.41</v>
      </c>
    </row>
    <row r="1122" spans="2:8" x14ac:dyDescent="0.25">
      <c r="B1122" s="172" t="s">
        <v>1162</v>
      </c>
      <c r="C1122" s="167" t="s">
        <v>1158</v>
      </c>
      <c r="D1122" s="385"/>
      <c r="E1122" s="168" t="s">
        <v>820</v>
      </c>
      <c r="F1122" s="156">
        <v>153.83000000000001</v>
      </c>
      <c r="G1122" s="40">
        <f t="shared" si="118"/>
        <v>30.77</v>
      </c>
      <c r="H1122" s="130">
        <f t="shared" si="119"/>
        <v>184.60000000000002</v>
      </c>
    </row>
    <row r="1123" spans="2:8" x14ac:dyDescent="0.25">
      <c r="B1123" s="172" t="s">
        <v>1163</v>
      </c>
      <c r="C1123" s="167" t="s">
        <v>1164</v>
      </c>
      <c r="D1123" s="385"/>
      <c r="E1123" s="168" t="s">
        <v>820</v>
      </c>
      <c r="F1123" s="156">
        <v>219.9</v>
      </c>
      <c r="G1123" s="40">
        <f t="shared" si="118"/>
        <v>43.98</v>
      </c>
      <c r="H1123" s="130">
        <f t="shared" si="119"/>
        <v>263.88</v>
      </c>
    </row>
    <row r="1124" spans="2:8" x14ac:dyDescent="0.25">
      <c r="B1124" s="172" t="s">
        <v>3016</v>
      </c>
      <c r="C1124" s="167" t="s">
        <v>3017</v>
      </c>
      <c r="D1124" s="386"/>
      <c r="E1124" s="168" t="s">
        <v>820</v>
      </c>
      <c r="F1124" s="156">
        <v>936.93138981351819</v>
      </c>
      <c r="G1124" s="40">
        <f t="shared" ref="G1124" si="120">ROUND(F1124*0.2,2)</f>
        <v>187.39</v>
      </c>
      <c r="H1124" s="130">
        <f t="shared" ref="H1124" si="121">F1124+G1124</f>
        <v>1124.3213898135182</v>
      </c>
    </row>
    <row r="1125" spans="2:8" ht="25.5" x14ac:dyDescent="0.25">
      <c r="B1125" s="172" t="s">
        <v>821</v>
      </c>
      <c r="C1125" s="174" t="s">
        <v>822</v>
      </c>
      <c r="D1125" s="365" t="s">
        <v>823</v>
      </c>
      <c r="E1125" s="168"/>
      <c r="F1125" s="97"/>
      <c r="G1125" s="40"/>
      <c r="H1125" s="130"/>
    </row>
    <row r="1126" spans="2:8" x14ac:dyDescent="0.25">
      <c r="B1126" s="172" t="s">
        <v>824</v>
      </c>
      <c r="C1126" s="167" t="s">
        <v>825</v>
      </c>
      <c r="D1126" s="366"/>
      <c r="E1126" s="168"/>
      <c r="F1126" s="156"/>
      <c r="G1126" s="40"/>
      <c r="H1126" s="130"/>
    </row>
    <row r="1127" spans="2:8" ht="25.5" x14ac:dyDescent="0.25">
      <c r="B1127" s="172" t="s">
        <v>826</v>
      </c>
      <c r="C1127" s="167" t="s">
        <v>827</v>
      </c>
      <c r="D1127" s="366"/>
      <c r="E1127" s="168"/>
      <c r="F1127" s="97"/>
      <c r="G1127" s="40"/>
      <c r="H1127" s="130"/>
    </row>
    <row r="1128" spans="2:8" x14ac:dyDescent="0.25">
      <c r="B1128" s="172" t="s">
        <v>828</v>
      </c>
      <c r="C1128" s="167" t="s">
        <v>829</v>
      </c>
      <c r="D1128" s="366"/>
      <c r="E1128" s="168" t="s">
        <v>820</v>
      </c>
      <c r="F1128" s="156">
        <v>201.98</v>
      </c>
      <c r="G1128" s="40">
        <f t="shared" si="118"/>
        <v>40.4</v>
      </c>
      <c r="H1128" s="130">
        <f t="shared" si="119"/>
        <v>242.38</v>
      </c>
    </row>
    <row r="1129" spans="2:8" x14ac:dyDescent="0.25">
      <c r="B1129" s="172" t="s">
        <v>830</v>
      </c>
      <c r="C1129" s="167" t="s">
        <v>831</v>
      </c>
      <c r="D1129" s="367"/>
      <c r="E1129" s="168" t="s">
        <v>820</v>
      </c>
      <c r="F1129" s="156">
        <v>186.13</v>
      </c>
      <c r="G1129" s="40">
        <f t="shared" si="118"/>
        <v>37.229999999999997</v>
      </c>
      <c r="H1129" s="130">
        <f t="shared" si="119"/>
        <v>223.35999999999999</v>
      </c>
    </row>
    <row r="1130" spans="2:8" ht="25.5" x14ac:dyDescent="0.25">
      <c r="B1130" s="172" t="s">
        <v>832</v>
      </c>
      <c r="C1130" s="174" t="s">
        <v>833</v>
      </c>
      <c r="D1130" s="365" t="s">
        <v>834</v>
      </c>
      <c r="E1130" s="168"/>
      <c r="F1130" s="97"/>
      <c r="G1130" s="40"/>
      <c r="H1130" s="130"/>
    </row>
    <row r="1131" spans="2:8" x14ac:dyDescent="0.25">
      <c r="B1131" s="172" t="s">
        <v>835</v>
      </c>
      <c r="C1131" s="167" t="s">
        <v>836</v>
      </c>
      <c r="D1131" s="368"/>
      <c r="E1131" s="168" t="s">
        <v>820</v>
      </c>
      <c r="F1131" s="156">
        <v>307.45</v>
      </c>
      <c r="G1131" s="40">
        <f t="shared" ref="G1131:G1145" si="122">ROUND(F1131*0.2,2)</f>
        <v>61.49</v>
      </c>
      <c r="H1131" s="130">
        <f t="shared" ref="H1131:H1145" si="123">F1131+G1131</f>
        <v>368.94</v>
      </c>
    </row>
    <row r="1132" spans="2:8" x14ac:dyDescent="0.25">
      <c r="B1132" s="172" t="s">
        <v>837</v>
      </c>
      <c r="C1132" s="167" t="s">
        <v>838</v>
      </c>
      <c r="D1132" s="167"/>
      <c r="E1132" s="168"/>
      <c r="F1132" s="156"/>
      <c r="G1132" s="40">
        <f t="shared" si="122"/>
        <v>0</v>
      </c>
      <c r="H1132" s="130"/>
    </row>
    <row r="1133" spans="2:8" x14ac:dyDescent="0.25">
      <c r="B1133" s="172" t="s">
        <v>839</v>
      </c>
      <c r="C1133" s="167" t="s">
        <v>840</v>
      </c>
      <c r="D1133" s="167" t="s">
        <v>841</v>
      </c>
      <c r="E1133" s="168" t="s">
        <v>820</v>
      </c>
      <c r="F1133" s="156">
        <v>159.72999999999999</v>
      </c>
      <c r="G1133" s="40">
        <f t="shared" si="122"/>
        <v>31.95</v>
      </c>
      <c r="H1133" s="130">
        <f t="shared" si="123"/>
        <v>191.67999999999998</v>
      </c>
    </row>
    <row r="1134" spans="2:8" x14ac:dyDescent="0.25">
      <c r="B1134" s="172" t="s">
        <v>842</v>
      </c>
      <c r="C1134" s="167" t="s">
        <v>843</v>
      </c>
      <c r="D1134" s="167" t="s">
        <v>823</v>
      </c>
      <c r="E1134" s="168" t="s">
        <v>820</v>
      </c>
      <c r="F1134" s="156">
        <v>287.67</v>
      </c>
      <c r="G1134" s="40">
        <f t="shared" si="122"/>
        <v>57.53</v>
      </c>
      <c r="H1134" s="130">
        <f t="shared" si="123"/>
        <v>345.20000000000005</v>
      </c>
    </row>
    <row r="1135" spans="2:8" x14ac:dyDescent="0.25">
      <c r="B1135" s="172" t="s">
        <v>844</v>
      </c>
      <c r="C1135" s="167" t="s">
        <v>845</v>
      </c>
      <c r="D1135" s="365" t="s">
        <v>841</v>
      </c>
      <c r="E1135" s="168"/>
      <c r="F1135" s="156"/>
      <c r="G1135" s="40"/>
      <c r="H1135" s="130"/>
    </row>
    <row r="1136" spans="2:8" x14ac:dyDescent="0.25">
      <c r="B1136" s="172" t="s">
        <v>846</v>
      </c>
      <c r="C1136" s="167" t="s">
        <v>847</v>
      </c>
      <c r="D1136" s="387"/>
      <c r="E1136" s="168" t="s">
        <v>820</v>
      </c>
      <c r="F1136" s="156">
        <v>68.3</v>
      </c>
      <c r="G1136" s="40">
        <f t="shared" si="122"/>
        <v>13.66</v>
      </c>
      <c r="H1136" s="130">
        <f t="shared" si="123"/>
        <v>81.96</v>
      </c>
    </row>
    <row r="1137" spans="2:9" x14ac:dyDescent="0.25">
      <c r="B1137" s="172" t="s">
        <v>848</v>
      </c>
      <c r="C1137" s="167" t="s">
        <v>849</v>
      </c>
      <c r="D1137" s="387"/>
      <c r="E1137" s="168" t="s">
        <v>820</v>
      </c>
      <c r="F1137" s="156">
        <v>153.11000000000001</v>
      </c>
      <c r="G1137" s="40">
        <f t="shared" si="122"/>
        <v>30.62</v>
      </c>
      <c r="H1137" s="130">
        <f t="shared" si="123"/>
        <v>183.73000000000002</v>
      </c>
    </row>
    <row r="1138" spans="2:9" x14ac:dyDescent="0.25">
      <c r="B1138" s="172" t="s">
        <v>850</v>
      </c>
      <c r="C1138" s="167" t="s">
        <v>851</v>
      </c>
      <c r="D1138" s="387"/>
      <c r="E1138" s="168" t="s">
        <v>820</v>
      </c>
      <c r="F1138" s="156">
        <v>171.51</v>
      </c>
      <c r="G1138" s="40">
        <f t="shared" si="122"/>
        <v>34.299999999999997</v>
      </c>
      <c r="H1138" s="130">
        <f t="shared" si="123"/>
        <v>205.81</v>
      </c>
    </row>
    <row r="1139" spans="2:9" x14ac:dyDescent="0.25">
      <c r="B1139" s="172" t="s">
        <v>852</v>
      </c>
      <c r="C1139" s="167" t="s">
        <v>853</v>
      </c>
      <c r="D1139" s="368"/>
      <c r="E1139" s="168" t="s">
        <v>634</v>
      </c>
      <c r="F1139" s="156">
        <v>3.85</v>
      </c>
      <c r="G1139" s="40">
        <f t="shared" si="122"/>
        <v>0.77</v>
      </c>
      <c r="H1139" s="130">
        <f t="shared" si="123"/>
        <v>4.62</v>
      </c>
      <c r="I1139"/>
    </row>
    <row r="1140" spans="2:9" ht="25.5" x14ac:dyDescent="0.25">
      <c r="B1140" s="172" t="s">
        <v>854</v>
      </c>
      <c r="C1140" s="167" t="s">
        <v>855</v>
      </c>
      <c r="D1140" s="365" t="s">
        <v>620</v>
      </c>
      <c r="E1140" s="168" t="s">
        <v>820</v>
      </c>
      <c r="F1140" s="160">
        <v>547.17999999999995</v>
      </c>
      <c r="G1140" s="40">
        <f t="shared" si="122"/>
        <v>109.44</v>
      </c>
      <c r="H1140" s="130">
        <f t="shared" si="123"/>
        <v>656.61999999999989</v>
      </c>
      <c r="I1140"/>
    </row>
    <row r="1141" spans="2:9" ht="25.5" x14ac:dyDescent="0.25">
      <c r="B1141" s="172" t="s">
        <v>856</v>
      </c>
      <c r="C1141" s="167" t="s">
        <v>857</v>
      </c>
      <c r="D1141" s="366"/>
      <c r="E1141" s="168" t="s">
        <v>812</v>
      </c>
      <c r="F1141" s="160">
        <v>227.92</v>
      </c>
      <c r="G1141" s="40">
        <f t="shared" si="122"/>
        <v>45.58</v>
      </c>
      <c r="H1141" s="130">
        <f t="shared" si="123"/>
        <v>273.5</v>
      </c>
      <c r="I1141"/>
    </row>
    <row r="1142" spans="2:9" ht="25.5" x14ac:dyDescent="0.25">
      <c r="B1142" s="172" t="s">
        <v>858</v>
      </c>
      <c r="C1142" s="167" t="s">
        <v>859</v>
      </c>
      <c r="D1142" s="366"/>
      <c r="E1142" s="168" t="s">
        <v>812</v>
      </c>
      <c r="F1142" s="160">
        <v>318.14</v>
      </c>
      <c r="G1142" s="40">
        <f t="shared" si="122"/>
        <v>63.63</v>
      </c>
      <c r="H1142" s="130">
        <f t="shared" si="123"/>
        <v>381.77</v>
      </c>
      <c r="I1142"/>
    </row>
    <row r="1143" spans="2:9" ht="25.5" x14ac:dyDescent="0.25">
      <c r="B1143" s="172" t="s">
        <v>860</v>
      </c>
      <c r="C1143" s="167" t="s">
        <v>861</v>
      </c>
      <c r="D1143" s="366"/>
      <c r="E1143" s="168" t="s">
        <v>812</v>
      </c>
      <c r="F1143" s="160">
        <v>702.79</v>
      </c>
      <c r="G1143" s="40">
        <f t="shared" si="122"/>
        <v>140.56</v>
      </c>
      <c r="H1143" s="130">
        <f t="shared" si="123"/>
        <v>843.34999999999991</v>
      </c>
      <c r="I1143"/>
    </row>
    <row r="1144" spans="2:9" x14ac:dyDescent="0.25">
      <c r="B1144" s="172" t="s">
        <v>862</v>
      </c>
      <c r="C1144" s="167" t="s">
        <v>863</v>
      </c>
      <c r="D1144" s="366"/>
      <c r="E1144" s="168" t="s">
        <v>812</v>
      </c>
      <c r="F1144" s="160">
        <v>228.3</v>
      </c>
      <c r="G1144" s="40">
        <f t="shared" si="122"/>
        <v>45.66</v>
      </c>
      <c r="H1144" s="130">
        <f t="shared" si="123"/>
        <v>273.96000000000004</v>
      </c>
    </row>
    <row r="1145" spans="2:9" ht="16.5" thickBot="1" x14ac:dyDescent="0.3">
      <c r="B1145" s="321" t="s">
        <v>864</v>
      </c>
      <c r="C1145" s="318" t="s">
        <v>865</v>
      </c>
      <c r="D1145" s="366"/>
      <c r="E1145" s="319" t="s">
        <v>812</v>
      </c>
      <c r="F1145" s="160">
        <v>318.52</v>
      </c>
      <c r="G1145" s="155">
        <f t="shared" si="122"/>
        <v>63.7</v>
      </c>
      <c r="H1145" s="224">
        <f t="shared" si="123"/>
        <v>382.21999999999997</v>
      </c>
    </row>
    <row r="1146" spans="2:9" ht="28.5" customHeight="1" thickBot="1" x14ac:dyDescent="0.3">
      <c r="B1146" s="327" t="s">
        <v>2880</v>
      </c>
      <c r="C1146" s="328"/>
      <c r="D1146" s="328"/>
      <c r="E1146" s="328"/>
      <c r="F1146" s="328"/>
      <c r="G1146" s="328"/>
      <c r="H1146" s="329"/>
    </row>
    <row r="1147" spans="2:9" ht="48" thickBot="1" x14ac:dyDescent="0.3">
      <c r="B1147" s="5" t="s">
        <v>0</v>
      </c>
      <c r="C1147" s="6" t="s">
        <v>585</v>
      </c>
      <c r="D1147" s="7" t="s">
        <v>33</v>
      </c>
      <c r="E1147" s="6" t="s">
        <v>2</v>
      </c>
      <c r="F1147" s="6" t="s">
        <v>3</v>
      </c>
      <c r="G1147" s="6" t="s">
        <v>4</v>
      </c>
      <c r="H1147" s="17" t="s">
        <v>5</v>
      </c>
    </row>
    <row r="1148" spans="2:9" x14ac:dyDescent="0.25">
      <c r="B1148" s="242">
        <v>1</v>
      </c>
      <c r="C1148" s="243" t="s">
        <v>2879</v>
      </c>
      <c r="D1148" s="244"/>
      <c r="E1148" s="243"/>
      <c r="F1148" s="245"/>
      <c r="G1148" s="245"/>
      <c r="H1148" s="246"/>
    </row>
    <row r="1149" spans="2:9" ht="31.5" x14ac:dyDescent="0.25">
      <c r="B1149" s="247" t="s">
        <v>1322</v>
      </c>
      <c r="C1149" s="232" t="s">
        <v>1323</v>
      </c>
      <c r="D1149" s="228"/>
      <c r="E1149" s="232" t="s">
        <v>1324</v>
      </c>
      <c r="F1149" s="268">
        <v>26.52</v>
      </c>
      <c r="G1149" s="268">
        <f>F1149*0.2</f>
        <v>5.3040000000000003</v>
      </c>
      <c r="H1149" s="248">
        <f>F1149+G1149</f>
        <v>31.823999999999998</v>
      </c>
    </row>
    <row r="1150" spans="2:9" x14ac:dyDescent="0.25">
      <c r="B1150" s="247" t="s">
        <v>1325</v>
      </c>
      <c r="C1150" s="232" t="s">
        <v>1326</v>
      </c>
      <c r="D1150" s="228"/>
      <c r="E1150" s="232" t="s">
        <v>1327</v>
      </c>
      <c r="F1150" s="268">
        <v>11.27</v>
      </c>
      <c r="G1150" s="268">
        <f t="shared" ref="G1150:G1214" si="124">F1150*0.2</f>
        <v>2.254</v>
      </c>
      <c r="H1150" s="248">
        <f t="shared" ref="H1150:H1214" si="125">F1150+G1150</f>
        <v>13.523999999999999</v>
      </c>
    </row>
    <row r="1151" spans="2:9" x14ac:dyDescent="0.25">
      <c r="B1151" s="247" t="s">
        <v>1328</v>
      </c>
      <c r="C1151" s="232" t="s">
        <v>1329</v>
      </c>
      <c r="D1151" s="228"/>
      <c r="E1151" s="232" t="s">
        <v>1330</v>
      </c>
      <c r="F1151" s="268">
        <v>548.35</v>
      </c>
      <c r="G1151" s="268">
        <f t="shared" si="124"/>
        <v>109.67000000000002</v>
      </c>
      <c r="H1151" s="248">
        <f t="shared" si="125"/>
        <v>658.02</v>
      </c>
    </row>
    <row r="1152" spans="2:9" x14ac:dyDescent="0.25">
      <c r="B1152" s="247" t="s">
        <v>1331</v>
      </c>
      <c r="C1152" s="232" t="s">
        <v>1332</v>
      </c>
      <c r="D1152" s="228"/>
      <c r="E1152" s="232" t="s">
        <v>1333</v>
      </c>
      <c r="F1152" s="268">
        <v>317.45999999999998</v>
      </c>
      <c r="G1152" s="268">
        <f t="shared" si="124"/>
        <v>63.491999999999997</v>
      </c>
      <c r="H1152" s="248">
        <f t="shared" si="125"/>
        <v>380.952</v>
      </c>
    </row>
    <row r="1153" spans="2:9" x14ac:dyDescent="0.25">
      <c r="B1153" s="247" t="s">
        <v>2951</v>
      </c>
      <c r="C1153" s="271" t="s">
        <v>2803</v>
      </c>
      <c r="D1153" s="272"/>
      <c r="E1153" s="97" t="s">
        <v>2770</v>
      </c>
      <c r="F1153" s="97">
        <v>2</v>
      </c>
      <c r="G1153" s="40"/>
      <c r="H1153" s="45"/>
    </row>
    <row r="1154" spans="2:9" ht="31.5" x14ac:dyDescent="0.25">
      <c r="B1154" s="249">
        <v>2</v>
      </c>
      <c r="C1154" s="233" t="s">
        <v>1334</v>
      </c>
      <c r="D1154" s="267"/>
      <c r="E1154" s="233"/>
      <c r="F1154" s="268"/>
      <c r="G1154" s="268"/>
      <c r="H1154" s="248"/>
    </row>
    <row r="1155" spans="2:9" x14ac:dyDescent="0.25">
      <c r="B1155" s="247" t="s">
        <v>1335</v>
      </c>
      <c r="C1155" s="234" t="s">
        <v>1336</v>
      </c>
      <c r="D1155" s="228" t="s">
        <v>214</v>
      </c>
      <c r="E1155" s="234" t="s">
        <v>1327</v>
      </c>
      <c r="F1155" s="268">
        <v>144.84</v>
      </c>
      <c r="G1155" s="268">
        <f t="shared" si="124"/>
        <v>28.968000000000004</v>
      </c>
      <c r="H1155" s="248">
        <f t="shared" si="125"/>
        <v>173.80799999999999</v>
      </c>
    </row>
    <row r="1156" spans="2:9" x14ac:dyDescent="0.25">
      <c r="B1156" s="247" t="s">
        <v>1337</v>
      </c>
      <c r="C1156" s="235" t="s">
        <v>1338</v>
      </c>
      <c r="D1156" s="228" t="s">
        <v>214</v>
      </c>
      <c r="E1156" s="234" t="s">
        <v>1327</v>
      </c>
      <c r="F1156" s="268">
        <v>39.479999999999997</v>
      </c>
      <c r="G1156" s="268">
        <f t="shared" si="124"/>
        <v>7.8959999999999999</v>
      </c>
      <c r="H1156" s="248">
        <f t="shared" si="125"/>
        <v>47.375999999999998</v>
      </c>
    </row>
    <row r="1157" spans="2:9" x14ac:dyDescent="0.25">
      <c r="B1157" s="247" t="s">
        <v>1339</v>
      </c>
      <c r="C1157" s="234" t="s">
        <v>1340</v>
      </c>
      <c r="D1157" s="228" t="s">
        <v>214</v>
      </c>
      <c r="E1157" s="234" t="s">
        <v>1327</v>
      </c>
      <c r="F1157" s="268">
        <v>170.79</v>
      </c>
      <c r="G1157" s="268">
        <f t="shared" si="124"/>
        <v>34.158000000000001</v>
      </c>
      <c r="H1157" s="248">
        <f t="shared" si="125"/>
        <v>204.94799999999998</v>
      </c>
    </row>
    <row r="1158" spans="2:9" s="21" customFormat="1" x14ac:dyDescent="0.25">
      <c r="B1158" s="247" t="s">
        <v>1341</v>
      </c>
      <c r="C1158" s="234" t="s">
        <v>1342</v>
      </c>
      <c r="D1158" s="228" t="s">
        <v>214</v>
      </c>
      <c r="E1158" s="234" t="s">
        <v>1327</v>
      </c>
      <c r="F1158" s="268">
        <v>62.89</v>
      </c>
      <c r="G1158" s="268">
        <f t="shared" si="124"/>
        <v>12.578000000000001</v>
      </c>
      <c r="H1158" s="248">
        <f t="shared" si="125"/>
        <v>75.468000000000004</v>
      </c>
      <c r="I1158" s="20"/>
    </row>
    <row r="1159" spans="2:9" x14ac:dyDescent="0.25">
      <c r="B1159" s="247" t="s">
        <v>1343</v>
      </c>
      <c r="C1159" s="234" t="s">
        <v>1344</v>
      </c>
      <c r="D1159" s="228" t="s">
        <v>214</v>
      </c>
      <c r="E1159" s="234" t="s">
        <v>1327</v>
      </c>
      <c r="F1159" s="268">
        <v>34.81</v>
      </c>
      <c r="G1159" s="268">
        <f t="shared" si="124"/>
        <v>6.9620000000000006</v>
      </c>
      <c r="H1159" s="248">
        <f t="shared" si="125"/>
        <v>41.772000000000006</v>
      </c>
    </row>
    <row r="1160" spans="2:9" x14ac:dyDescent="0.25">
      <c r="B1160" s="247" t="s">
        <v>1345</v>
      </c>
      <c r="C1160" s="236" t="s">
        <v>1346</v>
      </c>
      <c r="D1160" s="228" t="s">
        <v>214</v>
      </c>
      <c r="E1160" s="234" t="s">
        <v>1327</v>
      </c>
      <c r="F1160" s="268">
        <v>96.97</v>
      </c>
      <c r="G1160" s="268">
        <f t="shared" si="124"/>
        <v>19.394000000000002</v>
      </c>
      <c r="H1160" s="248">
        <f t="shared" si="125"/>
        <v>116.364</v>
      </c>
    </row>
    <row r="1161" spans="2:9" x14ac:dyDescent="0.25">
      <c r="B1161" s="265" t="s">
        <v>884</v>
      </c>
      <c r="C1161" s="233" t="s">
        <v>1347</v>
      </c>
      <c r="D1161" s="267"/>
      <c r="E1161" s="233"/>
      <c r="F1161" s="268"/>
      <c r="G1161" s="268"/>
      <c r="H1161" s="248"/>
    </row>
    <row r="1162" spans="2:9" x14ac:dyDescent="0.25">
      <c r="B1162" s="247" t="s">
        <v>1348</v>
      </c>
      <c r="C1162" s="234" t="s">
        <v>1349</v>
      </c>
      <c r="D1162" s="228" t="s">
        <v>870</v>
      </c>
      <c r="E1162" s="234" t="s">
        <v>1327</v>
      </c>
      <c r="F1162" s="268">
        <v>509.81</v>
      </c>
      <c r="G1162" s="268">
        <f t="shared" si="124"/>
        <v>101.962</v>
      </c>
      <c r="H1162" s="248">
        <f t="shared" si="125"/>
        <v>611.77200000000005</v>
      </c>
    </row>
    <row r="1163" spans="2:9" x14ac:dyDescent="0.25">
      <c r="B1163" s="247" t="s">
        <v>1350</v>
      </c>
      <c r="C1163" s="234" t="s">
        <v>1351</v>
      </c>
      <c r="D1163" s="228" t="s">
        <v>870</v>
      </c>
      <c r="E1163" s="234" t="s">
        <v>1327</v>
      </c>
      <c r="F1163" s="268">
        <v>511.45</v>
      </c>
      <c r="G1163" s="268">
        <f t="shared" si="124"/>
        <v>102.29</v>
      </c>
      <c r="H1163" s="248">
        <f t="shared" si="125"/>
        <v>613.74</v>
      </c>
    </row>
    <row r="1164" spans="2:9" ht="31.5" x14ac:dyDescent="0.25">
      <c r="B1164" s="247" t="s">
        <v>1352</v>
      </c>
      <c r="C1164" s="234" t="s">
        <v>1353</v>
      </c>
      <c r="D1164" s="228" t="s">
        <v>870</v>
      </c>
      <c r="E1164" s="234" t="s">
        <v>1327</v>
      </c>
      <c r="F1164" s="268">
        <v>3486.57</v>
      </c>
      <c r="G1164" s="268">
        <f t="shared" si="124"/>
        <v>697.31400000000008</v>
      </c>
      <c r="H1164" s="248">
        <f t="shared" si="125"/>
        <v>4183.884</v>
      </c>
    </row>
    <row r="1165" spans="2:9" ht="31.5" x14ac:dyDescent="0.25">
      <c r="B1165" s="247" t="s">
        <v>1354</v>
      </c>
      <c r="C1165" s="234" t="s">
        <v>1355</v>
      </c>
      <c r="D1165" s="228" t="s">
        <v>870</v>
      </c>
      <c r="E1165" s="234" t="s">
        <v>1327</v>
      </c>
      <c r="F1165" s="268">
        <v>3030.27</v>
      </c>
      <c r="G1165" s="268">
        <f t="shared" si="124"/>
        <v>606.05399999999997</v>
      </c>
      <c r="H1165" s="248">
        <f t="shared" si="125"/>
        <v>3636.3240000000001</v>
      </c>
    </row>
    <row r="1166" spans="2:9" ht="47.25" x14ac:dyDescent="0.25">
      <c r="B1166" s="265" t="s">
        <v>873</v>
      </c>
      <c r="C1166" s="233" t="s">
        <v>1356</v>
      </c>
      <c r="D1166" s="267"/>
      <c r="E1166" s="233"/>
      <c r="F1166" s="268"/>
      <c r="G1166" s="268"/>
      <c r="H1166" s="248"/>
    </row>
    <row r="1167" spans="2:9" x14ac:dyDescent="0.25">
      <c r="B1167" s="247" t="s">
        <v>591</v>
      </c>
      <c r="C1167" s="234" t="s">
        <v>1357</v>
      </c>
      <c r="D1167" s="228" t="s">
        <v>188</v>
      </c>
      <c r="E1167" s="234" t="s">
        <v>1327</v>
      </c>
      <c r="F1167" s="268">
        <v>1866.77</v>
      </c>
      <c r="G1167" s="268">
        <f t="shared" si="124"/>
        <v>373.35400000000004</v>
      </c>
      <c r="H1167" s="248">
        <f t="shared" si="125"/>
        <v>2240.1239999999998</v>
      </c>
    </row>
    <row r="1168" spans="2:9" x14ac:dyDescent="0.25">
      <c r="B1168" s="247" t="s">
        <v>604</v>
      </c>
      <c r="C1168" s="234" t="s">
        <v>1358</v>
      </c>
      <c r="D1168" s="228" t="s">
        <v>105</v>
      </c>
      <c r="E1168" s="234" t="s">
        <v>1327</v>
      </c>
      <c r="F1168" s="268">
        <v>2507.91</v>
      </c>
      <c r="G1168" s="268">
        <f t="shared" si="124"/>
        <v>501.58199999999999</v>
      </c>
      <c r="H1168" s="248">
        <f t="shared" si="125"/>
        <v>3009.4919999999997</v>
      </c>
    </row>
    <row r="1169" spans="2:8" x14ac:dyDescent="0.25">
      <c r="B1169" s="247" t="s">
        <v>606</v>
      </c>
      <c r="C1169" s="234" t="s">
        <v>1359</v>
      </c>
      <c r="D1169" s="228" t="s">
        <v>105</v>
      </c>
      <c r="E1169" s="234" t="s">
        <v>1360</v>
      </c>
      <c r="F1169" s="268">
        <v>1624.65</v>
      </c>
      <c r="G1169" s="268">
        <f t="shared" si="124"/>
        <v>324.93000000000006</v>
      </c>
      <c r="H1169" s="248">
        <f t="shared" si="125"/>
        <v>1949.5800000000002</v>
      </c>
    </row>
    <row r="1170" spans="2:8" x14ac:dyDescent="0.25">
      <c r="B1170" s="247" t="s">
        <v>608</v>
      </c>
      <c r="C1170" s="234" t="s">
        <v>73</v>
      </c>
      <c r="D1170" s="228" t="s">
        <v>105</v>
      </c>
      <c r="E1170" s="234" t="s">
        <v>1327</v>
      </c>
      <c r="F1170" s="268">
        <v>1850.91</v>
      </c>
      <c r="G1170" s="268">
        <f t="shared" si="124"/>
        <v>370.18200000000002</v>
      </c>
      <c r="H1170" s="248">
        <f t="shared" si="125"/>
        <v>2221.0920000000001</v>
      </c>
    </row>
    <row r="1171" spans="2:8" x14ac:dyDescent="0.25">
      <c r="B1171" s="247" t="s">
        <v>618</v>
      </c>
      <c r="C1171" s="234" t="s">
        <v>1361</v>
      </c>
      <c r="D1171" s="228" t="s">
        <v>105</v>
      </c>
      <c r="E1171" s="234" t="s">
        <v>1327</v>
      </c>
      <c r="F1171" s="268">
        <v>1787.65</v>
      </c>
      <c r="G1171" s="268">
        <f t="shared" si="124"/>
        <v>357.53000000000003</v>
      </c>
      <c r="H1171" s="248">
        <f t="shared" si="125"/>
        <v>2145.1800000000003</v>
      </c>
    </row>
    <row r="1172" spans="2:8" x14ac:dyDescent="0.25">
      <c r="B1172" s="247" t="s">
        <v>1362</v>
      </c>
      <c r="C1172" s="234" t="s">
        <v>1363</v>
      </c>
      <c r="D1172" s="228" t="s">
        <v>105</v>
      </c>
      <c r="E1172" s="234" t="s">
        <v>1327</v>
      </c>
      <c r="F1172" s="268">
        <v>1789.2</v>
      </c>
      <c r="G1172" s="268">
        <f t="shared" si="124"/>
        <v>357.84000000000003</v>
      </c>
      <c r="H1172" s="248">
        <f t="shared" si="125"/>
        <v>2147.04</v>
      </c>
    </row>
    <row r="1173" spans="2:8" x14ac:dyDescent="0.25">
      <c r="B1173" s="247" t="s">
        <v>1364</v>
      </c>
      <c r="C1173" s="234" t="s">
        <v>1365</v>
      </c>
      <c r="D1173" s="228" t="s">
        <v>105</v>
      </c>
      <c r="E1173" s="234" t="s">
        <v>1327</v>
      </c>
      <c r="F1173" s="268">
        <v>638.5</v>
      </c>
      <c r="G1173" s="268">
        <f t="shared" si="124"/>
        <v>127.7</v>
      </c>
      <c r="H1173" s="248">
        <f t="shared" si="125"/>
        <v>766.2</v>
      </c>
    </row>
    <row r="1174" spans="2:8" x14ac:dyDescent="0.25">
      <c r="B1174" s="247" t="s">
        <v>1366</v>
      </c>
      <c r="C1174" s="234" t="s">
        <v>1367</v>
      </c>
      <c r="D1174" s="228" t="s">
        <v>105</v>
      </c>
      <c r="E1174" s="234" t="s">
        <v>1327</v>
      </c>
      <c r="F1174" s="268">
        <v>1441.96</v>
      </c>
      <c r="G1174" s="268">
        <f t="shared" si="124"/>
        <v>288.392</v>
      </c>
      <c r="H1174" s="248">
        <f t="shared" si="125"/>
        <v>1730.3520000000001</v>
      </c>
    </row>
    <row r="1175" spans="2:8" x14ac:dyDescent="0.25">
      <c r="B1175" s="247" t="s">
        <v>1368</v>
      </c>
      <c r="C1175" s="234" t="s">
        <v>1369</v>
      </c>
      <c r="D1175" s="228" t="s">
        <v>105</v>
      </c>
      <c r="E1175" s="234" t="s">
        <v>1327</v>
      </c>
      <c r="F1175" s="268">
        <v>1596.08</v>
      </c>
      <c r="G1175" s="268">
        <f t="shared" si="124"/>
        <v>319.21600000000001</v>
      </c>
      <c r="H1175" s="248">
        <f t="shared" si="125"/>
        <v>1915.2959999999998</v>
      </c>
    </row>
    <row r="1176" spans="2:8" x14ac:dyDescent="0.25">
      <c r="B1176" s="247" t="s">
        <v>1370</v>
      </c>
      <c r="C1176" s="234" t="s">
        <v>1371</v>
      </c>
      <c r="D1176" s="228" t="s">
        <v>105</v>
      </c>
      <c r="E1176" s="234" t="s">
        <v>1327</v>
      </c>
      <c r="F1176" s="268">
        <v>3532.02</v>
      </c>
      <c r="G1176" s="268">
        <f t="shared" si="124"/>
        <v>706.404</v>
      </c>
      <c r="H1176" s="248">
        <f t="shared" si="125"/>
        <v>4238.424</v>
      </c>
    </row>
    <row r="1177" spans="2:8" x14ac:dyDescent="0.25">
      <c r="B1177" s="247" t="s">
        <v>1372</v>
      </c>
      <c r="C1177" s="234" t="s">
        <v>1373</v>
      </c>
      <c r="D1177" s="228" t="s">
        <v>105</v>
      </c>
      <c r="E1177" s="234" t="s">
        <v>1327</v>
      </c>
      <c r="F1177" s="268">
        <v>2588.79</v>
      </c>
      <c r="G1177" s="268">
        <f t="shared" si="124"/>
        <v>517.75800000000004</v>
      </c>
      <c r="H1177" s="248">
        <f t="shared" si="125"/>
        <v>3106.5479999999998</v>
      </c>
    </row>
    <row r="1178" spans="2:8" x14ac:dyDescent="0.25">
      <c r="B1178" s="247" t="s">
        <v>1374</v>
      </c>
      <c r="C1178" s="234" t="s">
        <v>1375</v>
      </c>
      <c r="D1178" s="228" t="s">
        <v>105</v>
      </c>
      <c r="E1178" s="234" t="s">
        <v>1327</v>
      </c>
      <c r="F1178" s="268">
        <v>918.9</v>
      </c>
      <c r="G1178" s="268">
        <f t="shared" si="124"/>
        <v>183.78</v>
      </c>
      <c r="H1178" s="248">
        <f t="shared" si="125"/>
        <v>1102.68</v>
      </c>
    </row>
    <row r="1179" spans="2:8" x14ac:dyDescent="0.25">
      <c r="B1179" s="247" t="s">
        <v>1376</v>
      </c>
      <c r="C1179" s="234" t="s">
        <v>1377</v>
      </c>
      <c r="D1179" s="228" t="s">
        <v>105</v>
      </c>
      <c r="E1179" s="234" t="s">
        <v>1327</v>
      </c>
      <c r="F1179" s="268">
        <v>1384.29</v>
      </c>
      <c r="G1179" s="268">
        <f t="shared" si="124"/>
        <v>276.858</v>
      </c>
      <c r="H1179" s="248">
        <f t="shared" si="125"/>
        <v>1661.1479999999999</v>
      </c>
    </row>
    <row r="1180" spans="2:8" x14ac:dyDescent="0.25">
      <c r="B1180" s="247" t="s">
        <v>1378</v>
      </c>
      <c r="C1180" s="234" t="s">
        <v>1379</v>
      </c>
      <c r="D1180" s="228" t="s">
        <v>105</v>
      </c>
      <c r="E1180" s="234" t="s">
        <v>1327</v>
      </c>
      <c r="F1180" s="268">
        <v>2286.41</v>
      </c>
      <c r="G1180" s="268">
        <f t="shared" si="124"/>
        <v>457.28199999999998</v>
      </c>
      <c r="H1180" s="248">
        <f t="shared" si="125"/>
        <v>2743.692</v>
      </c>
    </row>
    <row r="1181" spans="2:8" x14ac:dyDescent="0.25">
      <c r="B1181" s="247" t="s">
        <v>1380</v>
      </c>
      <c r="C1181" s="234" t="s">
        <v>1381</v>
      </c>
      <c r="D1181" s="228" t="s">
        <v>105</v>
      </c>
      <c r="E1181" s="234" t="s">
        <v>1327</v>
      </c>
      <c r="F1181" s="268">
        <v>855.29</v>
      </c>
      <c r="G1181" s="268">
        <f t="shared" si="124"/>
        <v>171.05799999999999</v>
      </c>
      <c r="H1181" s="248">
        <f t="shared" si="125"/>
        <v>1026.348</v>
      </c>
    </row>
    <row r="1182" spans="2:8" x14ac:dyDescent="0.25">
      <c r="B1182" s="247" t="s">
        <v>1382</v>
      </c>
      <c r="C1182" s="234" t="s">
        <v>1383</v>
      </c>
      <c r="D1182" s="228" t="s">
        <v>105</v>
      </c>
      <c r="E1182" s="234" t="s">
        <v>1327</v>
      </c>
      <c r="F1182" s="268">
        <v>1787.65</v>
      </c>
      <c r="G1182" s="268">
        <f t="shared" si="124"/>
        <v>357.53000000000003</v>
      </c>
      <c r="H1182" s="248">
        <f t="shared" si="125"/>
        <v>2145.1800000000003</v>
      </c>
    </row>
    <row r="1183" spans="2:8" x14ac:dyDescent="0.25">
      <c r="B1183" s="247" t="s">
        <v>1384</v>
      </c>
      <c r="C1183" s="234" t="s">
        <v>1385</v>
      </c>
      <c r="D1183" s="228" t="s">
        <v>105</v>
      </c>
      <c r="E1183" s="234" t="s">
        <v>1327</v>
      </c>
      <c r="F1183" s="268">
        <v>1462.81</v>
      </c>
      <c r="G1183" s="268">
        <f t="shared" si="124"/>
        <v>292.56200000000001</v>
      </c>
      <c r="H1183" s="248">
        <f t="shared" si="125"/>
        <v>1755.3719999999998</v>
      </c>
    </row>
    <row r="1184" spans="2:8" x14ac:dyDescent="0.25">
      <c r="B1184" s="247" t="s">
        <v>1386</v>
      </c>
      <c r="C1184" s="234" t="s">
        <v>79</v>
      </c>
      <c r="D1184" s="228" t="s">
        <v>105</v>
      </c>
      <c r="E1184" s="234" t="s">
        <v>1327</v>
      </c>
      <c r="F1184" s="268">
        <v>1198.52</v>
      </c>
      <c r="G1184" s="268">
        <f t="shared" si="124"/>
        <v>239.70400000000001</v>
      </c>
      <c r="H1184" s="248">
        <f t="shared" si="125"/>
        <v>1438.2239999999999</v>
      </c>
    </row>
    <row r="1185" spans="2:8" x14ac:dyDescent="0.25">
      <c r="B1185" s="247" t="s">
        <v>1387</v>
      </c>
      <c r="C1185" s="234" t="s">
        <v>1388</v>
      </c>
      <c r="D1185" s="228" t="s">
        <v>105</v>
      </c>
      <c r="E1185" s="234" t="s">
        <v>1327</v>
      </c>
      <c r="F1185" s="268">
        <v>1131.97</v>
      </c>
      <c r="G1185" s="268">
        <f t="shared" si="124"/>
        <v>226.39400000000001</v>
      </c>
      <c r="H1185" s="248">
        <f t="shared" si="125"/>
        <v>1358.364</v>
      </c>
    </row>
    <row r="1186" spans="2:8" x14ac:dyDescent="0.25">
      <c r="B1186" s="247" t="s">
        <v>1389</v>
      </c>
      <c r="C1186" s="234" t="s">
        <v>1390</v>
      </c>
      <c r="D1186" s="228" t="s">
        <v>105</v>
      </c>
      <c r="E1186" s="234" t="s">
        <v>1327</v>
      </c>
      <c r="F1186" s="268">
        <v>1617.98</v>
      </c>
      <c r="G1186" s="268">
        <f t="shared" si="124"/>
        <v>323.596</v>
      </c>
      <c r="H1186" s="248">
        <f t="shared" si="125"/>
        <v>1941.576</v>
      </c>
    </row>
    <row r="1187" spans="2:8" ht="47.25" x14ac:dyDescent="0.25">
      <c r="B1187" s="247" t="s">
        <v>1391</v>
      </c>
      <c r="C1187" s="235" t="s">
        <v>1392</v>
      </c>
      <c r="D1187" s="228" t="s">
        <v>105</v>
      </c>
      <c r="E1187" s="234" t="s">
        <v>1327</v>
      </c>
      <c r="F1187" s="268">
        <v>1063.24</v>
      </c>
      <c r="G1187" s="268">
        <f t="shared" si="124"/>
        <v>212.64800000000002</v>
      </c>
      <c r="H1187" s="248">
        <f t="shared" si="125"/>
        <v>1275.8879999999999</v>
      </c>
    </row>
    <row r="1188" spans="2:8" x14ac:dyDescent="0.25">
      <c r="B1188" s="247" t="s">
        <v>1393</v>
      </c>
      <c r="C1188" s="234" t="s">
        <v>1394</v>
      </c>
      <c r="D1188" s="228" t="s">
        <v>105</v>
      </c>
      <c r="E1188" s="234" t="s">
        <v>1327</v>
      </c>
      <c r="F1188" s="268">
        <v>2842.77</v>
      </c>
      <c r="G1188" s="268">
        <f t="shared" si="124"/>
        <v>568.55399999999997</v>
      </c>
      <c r="H1188" s="248">
        <f t="shared" si="125"/>
        <v>3411.3240000000001</v>
      </c>
    </row>
    <row r="1189" spans="2:8" x14ac:dyDescent="0.25">
      <c r="B1189" s="247" t="s">
        <v>1395</v>
      </c>
      <c r="C1189" s="234" t="s">
        <v>1396</v>
      </c>
      <c r="D1189" s="228" t="s">
        <v>105</v>
      </c>
      <c r="E1189" s="234" t="s">
        <v>1327</v>
      </c>
      <c r="F1189" s="268">
        <v>475.63</v>
      </c>
      <c r="G1189" s="268">
        <f t="shared" si="124"/>
        <v>95.126000000000005</v>
      </c>
      <c r="H1189" s="248">
        <f t="shared" si="125"/>
        <v>570.75599999999997</v>
      </c>
    </row>
    <row r="1190" spans="2:8" x14ac:dyDescent="0.25">
      <c r="B1190" s="247" t="s">
        <v>1397</v>
      </c>
      <c r="C1190" s="234" t="s">
        <v>1398</v>
      </c>
      <c r="D1190" s="228" t="s">
        <v>105</v>
      </c>
      <c r="E1190" s="234" t="s">
        <v>1327</v>
      </c>
      <c r="F1190" s="268">
        <v>65.7</v>
      </c>
      <c r="G1190" s="268">
        <f t="shared" si="124"/>
        <v>13.14</v>
      </c>
      <c r="H1190" s="248">
        <f t="shared" si="125"/>
        <v>78.84</v>
      </c>
    </row>
    <row r="1191" spans="2:8" x14ac:dyDescent="0.25">
      <c r="B1191" s="247" t="s">
        <v>1399</v>
      </c>
      <c r="C1191" s="234" t="s">
        <v>1400</v>
      </c>
      <c r="D1191" s="228" t="s">
        <v>105</v>
      </c>
      <c r="E1191" s="234" t="s">
        <v>1327</v>
      </c>
      <c r="F1191" s="268">
        <v>615.54</v>
      </c>
      <c r="G1191" s="268">
        <f t="shared" si="124"/>
        <v>123.108</v>
      </c>
      <c r="H1191" s="248">
        <f t="shared" si="125"/>
        <v>738.64799999999991</v>
      </c>
    </row>
    <row r="1192" spans="2:8" x14ac:dyDescent="0.25">
      <c r="B1192" s="247" t="s">
        <v>1401</v>
      </c>
      <c r="C1192" s="234" t="s">
        <v>1402</v>
      </c>
      <c r="D1192" s="228" t="s">
        <v>105</v>
      </c>
      <c r="E1192" s="234" t="s">
        <v>1360</v>
      </c>
      <c r="F1192" s="268">
        <v>750.69</v>
      </c>
      <c r="G1192" s="268">
        <f t="shared" si="124"/>
        <v>150.13800000000001</v>
      </c>
      <c r="H1192" s="248">
        <f t="shared" si="125"/>
        <v>900.82800000000009</v>
      </c>
    </row>
    <row r="1193" spans="2:8" x14ac:dyDescent="0.25">
      <c r="B1193" s="247" t="s">
        <v>1403</v>
      </c>
      <c r="C1193" s="234" t="s">
        <v>1404</v>
      </c>
      <c r="D1193" s="228" t="s">
        <v>105</v>
      </c>
      <c r="E1193" s="234" t="s">
        <v>1360</v>
      </c>
      <c r="F1193" s="268">
        <v>1186.42</v>
      </c>
      <c r="G1193" s="268">
        <f t="shared" si="124"/>
        <v>237.28400000000002</v>
      </c>
      <c r="H1193" s="248">
        <f t="shared" si="125"/>
        <v>1423.7040000000002</v>
      </c>
    </row>
    <row r="1194" spans="2:8" x14ac:dyDescent="0.25">
      <c r="B1194" s="247" t="s">
        <v>1405</v>
      </c>
      <c r="C1194" s="234" t="s">
        <v>1406</v>
      </c>
      <c r="D1194" s="228" t="s">
        <v>105</v>
      </c>
      <c r="E1194" s="234" t="s">
        <v>1327</v>
      </c>
      <c r="F1194" s="268">
        <v>1238.02</v>
      </c>
      <c r="G1194" s="268">
        <f t="shared" si="124"/>
        <v>247.60400000000001</v>
      </c>
      <c r="H1194" s="248">
        <f t="shared" si="125"/>
        <v>1485.624</v>
      </c>
    </row>
    <row r="1195" spans="2:8" x14ac:dyDescent="0.25">
      <c r="B1195" s="247" t="s">
        <v>1407</v>
      </c>
      <c r="C1195" s="234" t="s">
        <v>1408</v>
      </c>
      <c r="D1195" s="228" t="s">
        <v>105</v>
      </c>
      <c r="E1195" s="234" t="s">
        <v>1327</v>
      </c>
      <c r="F1195" s="268">
        <v>648.82000000000005</v>
      </c>
      <c r="G1195" s="268">
        <f t="shared" si="124"/>
        <v>129.76400000000001</v>
      </c>
      <c r="H1195" s="248">
        <f t="shared" si="125"/>
        <v>778.58400000000006</v>
      </c>
    </row>
    <row r="1196" spans="2:8" x14ac:dyDescent="0.25">
      <c r="B1196" s="247" t="s">
        <v>1409</v>
      </c>
      <c r="C1196" s="234" t="s">
        <v>1410</v>
      </c>
      <c r="D1196" s="228" t="s">
        <v>105</v>
      </c>
      <c r="E1196" s="234" t="s">
        <v>1327</v>
      </c>
      <c r="F1196" s="268">
        <v>844.52</v>
      </c>
      <c r="G1196" s="268">
        <f t="shared" si="124"/>
        <v>168.904</v>
      </c>
      <c r="H1196" s="248">
        <f t="shared" si="125"/>
        <v>1013.424</v>
      </c>
    </row>
    <row r="1197" spans="2:8" x14ac:dyDescent="0.25">
      <c r="B1197" s="247" t="s">
        <v>1411</v>
      </c>
      <c r="C1197" s="234" t="s">
        <v>1412</v>
      </c>
      <c r="D1197" s="228" t="s">
        <v>105</v>
      </c>
      <c r="E1197" s="234" t="s">
        <v>1327</v>
      </c>
      <c r="F1197" s="268">
        <v>1118.55</v>
      </c>
      <c r="G1197" s="268">
        <f t="shared" si="124"/>
        <v>223.71</v>
      </c>
      <c r="H1197" s="248">
        <f t="shared" si="125"/>
        <v>1342.26</v>
      </c>
    </row>
    <row r="1198" spans="2:8" x14ac:dyDescent="0.25">
      <c r="B1198" s="247" t="s">
        <v>1413</v>
      </c>
      <c r="C1198" s="234" t="s">
        <v>1414</v>
      </c>
      <c r="D1198" s="228" t="s">
        <v>105</v>
      </c>
      <c r="E1198" s="234" t="s">
        <v>1327</v>
      </c>
      <c r="F1198" s="268">
        <v>592.91</v>
      </c>
      <c r="G1198" s="268">
        <f t="shared" si="124"/>
        <v>118.58199999999999</v>
      </c>
      <c r="H1198" s="248">
        <f t="shared" si="125"/>
        <v>711.49199999999996</v>
      </c>
    </row>
    <row r="1199" spans="2:8" x14ac:dyDescent="0.25">
      <c r="B1199" s="247" t="s">
        <v>1415</v>
      </c>
      <c r="C1199" s="234" t="s">
        <v>1416</v>
      </c>
      <c r="D1199" s="228" t="s">
        <v>105</v>
      </c>
      <c r="E1199" s="234" t="s">
        <v>1327</v>
      </c>
      <c r="F1199" s="268">
        <v>545.85</v>
      </c>
      <c r="G1199" s="268">
        <f t="shared" si="124"/>
        <v>109.17000000000002</v>
      </c>
      <c r="H1199" s="248">
        <f t="shared" si="125"/>
        <v>655.02</v>
      </c>
    </row>
    <row r="1200" spans="2:8" x14ac:dyDescent="0.25">
      <c r="B1200" s="247" t="s">
        <v>1417</v>
      </c>
      <c r="C1200" s="234" t="s">
        <v>1418</v>
      </c>
      <c r="D1200" s="228" t="s">
        <v>105</v>
      </c>
      <c r="E1200" s="234" t="s">
        <v>1327</v>
      </c>
      <c r="F1200" s="268">
        <v>994.06</v>
      </c>
      <c r="G1200" s="268">
        <f t="shared" si="124"/>
        <v>198.81200000000001</v>
      </c>
      <c r="H1200" s="248">
        <f t="shared" si="125"/>
        <v>1192.8719999999998</v>
      </c>
    </row>
    <row r="1201" spans="2:8" x14ac:dyDescent="0.25">
      <c r="B1201" s="247" t="s">
        <v>1419</v>
      </c>
      <c r="C1201" s="234" t="s">
        <v>1420</v>
      </c>
      <c r="D1201" s="228" t="s">
        <v>1421</v>
      </c>
      <c r="E1201" s="234" t="s">
        <v>1327</v>
      </c>
      <c r="F1201" s="268">
        <v>946.86</v>
      </c>
      <c r="G1201" s="268">
        <f t="shared" si="124"/>
        <v>189.37200000000001</v>
      </c>
      <c r="H1201" s="248">
        <f t="shared" si="125"/>
        <v>1136.232</v>
      </c>
    </row>
    <row r="1202" spans="2:8" x14ac:dyDescent="0.25">
      <c r="B1202" s="247" t="s">
        <v>1422</v>
      </c>
      <c r="C1202" s="234" t="s">
        <v>1423</v>
      </c>
      <c r="D1202" s="228" t="s">
        <v>188</v>
      </c>
      <c r="E1202" s="234" t="s">
        <v>1327</v>
      </c>
      <c r="F1202" s="268">
        <v>1866.77</v>
      </c>
      <c r="G1202" s="268">
        <f t="shared" si="124"/>
        <v>373.35400000000004</v>
      </c>
      <c r="H1202" s="248">
        <f t="shared" si="125"/>
        <v>2240.1239999999998</v>
      </c>
    </row>
    <row r="1203" spans="2:8" x14ac:dyDescent="0.25">
      <c r="B1203" s="247" t="s">
        <v>1424</v>
      </c>
      <c r="C1203" s="234" t="s">
        <v>1425</v>
      </c>
      <c r="D1203" s="228" t="s">
        <v>105</v>
      </c>
      <c r="E1203" s="234" t="s">
        <v>1327</v>
      </c>
      <c r="F1203" s="268">
        <v>2099.98</v>
      </c>
      <c r="G1203" s="268">
        <f t="shared" si="124"/>
        <v>419.99600000000004</v>
      </c>
      <c r="H1203" s="248">
        <f t="shared" si="125"/>
        <v>2519.9760000000001</v>
      </c>
    </row>
    <row r="1204" spans="2:8" x14ac:dyDescent="0.25">
      <c r="B1204" s="247" t="s">
        <v>1426</v>
      </c>
      <c r="C1204" s="234" t="s">
        <v>90</v>
      </c>
      <c r="D1204" s="228" t="s">
        <v>188</v>
      </c>
      <c r="E1204" s="234" t="s">
        <v>1327</v>
      </c>
      <c r="F1204" s="268">
        <v>97</v>
      </c>
      <c r="G1204" s="268">
        <f t="shared" si="124"/>
        <v>19.400000000000002</v>
      </c>
      <c r="H1204" s="248">
        <f t="shared" si="125"/>
        <v>116.4</v>
      </c>
    </row>
    <row r="1205" spans="2:8" ht="31.5" x14ac:dyDescent="0.25">
      <c r="B1205" s="247" t="s">
        <v>1427</v>
      </c>
      <c r="C1205" s="234" t="s">
        <v>1428</v>
      </c>
      <c r="D1205" s="228" t="s">
        <v>105</v>
      </c>
      <c r="E1205" s="234" t="s">
        <v>1327</v>
      </c>
      <c r="F1205" s="268">
        <v>1105.51</v>
      </c>
      <c r="G1205" s="268">
        <f t="shared" si="124"/>
        <v>221.102</v>
      </c>
      <c r="H1205" s="248">
        <f t="shared" si="125"/>
        <v>1326.6120000000001</v>
      </c>
    </row>
    <row r="1206" spans="2:8" x14ac:dyDescent="0.25">
      <c r="B1206" s="247" t="s">
        <v>1429</v>
      </c>
      <c r="C1206" s="234" t="s">
        <v>1430</v>
      </c>
      <c r="D1206" s="228" t="s">
        <v>105</v>
      </c>
      <c r="E1206" s="234" t="s">
        <v>1327</v>
      </c>
      <c r="F1206" s="268">
        <v>880.84</v>
      </c>
      <c r="G1206" s="268">
        <f t="shared" si="124"/>
        <v>176.16800000000001</v>
      </c>
      <c r="H1206" s="248">
        <f t="shared" si="125"/>
        <v>1057.008</v>
      </c>
    </row>
    <row r="1207" spans="2:8" x14ac:dyDescent="0.25">
      <c r="B1207" s="247" t="s">
        <v>1431</v>
      </c>
      <c r="C1207" s="234" t="s">
        <v>97</v>
      </c>
      <c r="D1207" s="228" t="s">
        <v>105</v>
      </c>
      <c r="E1207" s="234" t="s">
        <v>1327</v>
      </c>
      <c r="F1207" s="268">
        <v>1239.43</v>
      </c>
      <c r="G1207" s="268">
        <f t="shared" si="124"/>
        <v>247.88600000000002</v>
      </c>
      <c r="H1207" s="248">
        <f t="shared" si="125"/>
        <v>1487.316</v>
      </c>
    </row>
    <row r="1208" spans="2:8" x14ac:dyDescent="0.25">
      <c r="B1208" s="247" t="s">
        <v>1432</v>
      </c>
      <c r="C1208" s="234" t="s">
        <v>98</v>
      </c>
      <c r="D1208" s="228" t="s">
        <v>105</v>
      </c>
      <c r="E1208" s="234" t="s">
        <v>1327</v>
      </c>
      <c r="F1208" s="268">
        <v>1229.79</v>
      </c>
      <c r="G1208" s="268">
        <f t="shared" si="124"/>
        <v>245.958</v>
      </c>
      <c r="H1208" s="248">
        <f t="shared" si="125"/>
        <v>1475.748</v>
      </c>
    </row>
    <row r="1209" spans="2:8" ht="31.5" x14ac:dyDescent="0.25">
      <c r="B1209" s="247" t="s">
        <v>1433</v>
      </c>
      <c r="C1209" s="234" t="s">
        <v>1371</v>
      </c>
      <c r="D1209" s="228" t="s">
        <v>1434</v>
      </c>
      <c r="E1209" s="234" t="s">
        <v>1327</v>
      </c>
      <c r="F1209" s="268">
        <v>3532.02</v>
      </c>
      <c r="G1209" s="268">
        <f t="shared" si="124"/>
        <v>706.404</v>
      </c>
      <c r="H1209" s="248">
        <f t="shared" si="125"/>
        <v>4238.424</v>
      </c>
    </row>
    <row r="1210" spans="2:8" x14ac:dyDescent="0.25">
      <c r="B1210" s="247" t="s">
        <v>1435</v>
      </c>
      <c r="C1210" s="234" t="s">
        <v>1436</v>
      </c>
      <c r="D1210" s="228" t="s">
        <v>105</v>
      </c>
      <c r="E1210" s="234" t="s">
        <v>1327</v>
      </c>
      <c r="F1210" s="268">
        <v>2980.84</v>
      </c>
      <c r="G1210" s="268">
        <f t="shared" si="124"/>
        <v>596.16800000000001</v>
      </c>
      <c r="H1210" s="248">
        <f t="shared" si="125"/>
        <v>3577.0080000000003</v>
      </c>
    </row>
    <row r="1211" spans="2:8" x14ac:dyDescent="0.25">
      <c r="B1211" s="247" t="s">
        <v>1437</v>
      </c>
      <c r="C1211" s="234" t="s">
        <v>1438</v>
      </c>
      <c r="D1211" s="228" t="s">
        <v>105</v>
      </c>
      <c r="E1211" s="234" t="s">
        <v>1327</v>
      </c>
      <c r="F1211" s="268">
        <v>2411.11</v>
      </c>
      <c r="G1211" s="268">
        <f t="shared" si="124"/>
        <v>482.22200000000004</v>
      </c>
      <c r="H1211" s="248">
        <f t="shared" si="125"/>
        <v>2893.3320000000003</v>
      </c>
    </row>
    <row r="1212" spans="2:8" x14ac:dyDescent="0.25">
      <c r="B1212" s="247" t="s">
        <v>1437</v>
      </c>
      <c r="C1212" s="234" t="s">
        <v>67</v>
      </c>
      <c r="D1212" s="228" t="s">
        <v>105</v>
      </c>
      <c r="E1212" s="234" t="s">
        <v>1327</v>
      </c>
      <c r="F1212" s="268">
        <v>1462.81</v>
      </c>
      <c r="G1212" s="268">
        <f t="shared" si="124"/>
        <v>292.56200000000001</v>
      </c>
      <c r="H1212" s="248">
        <f t="shared" si="125"/>
        <v>1755.3719999999998</v>
      </c>
    </row>
    <row r="1213" spans="2:8" x14ac:dyDescent="0.25">
      <c r="B1213" s="265" t="s">
        <v>696</v>
      </c>
      <c r="C1213" s="233" t="s">
        <v>1439</v>
      </c>
      <c r="D1213" s="267"/>
      <c r="E1213" s="233"/>
      <c r="F1213" s="268"/>
      <c r="G1213" s="268"/>
      <c r="H1213" s="248"/>
    </row>
    <row r="1214" spans="2:8" x14ac:dyDescent="0.25">
      <c r="B1214" s="247" t="s">
        <v>699</v>
      </c>
      <c r="C1214" s="234" t="s">
        <v>1440</v>
      </c>
      <c r="D1214" s="228"/>
      <c r="E1214" s="234" t="s">
        <v>1327</v>
      </c>
      <c r="F1214" s="268">
        <v>167.6</v>
      </c>
      <c r="G1214" s="268">
        <f t="shared" si="124"/>
        <v>33.520000000000003</v>
      </c>
      <c r="H1214" s="248">
        <f t="shared" si="125"/>
        <v>201.12</v>
      </c>
    </row>
    <row r="1215" spans="2:8" x14ac:dyDescent="0.25">
      <c r="B1215" s="247" t="s">
        <v>707</v>
      </c>
      <c r="C1215" s="234" t="s">
        <v>1441</v>
      </c>
      <c r="D1215" s="228"/>
      <c r="E1215" s="234" t="s">
        <v>1327</v>
      </c>
      <c r="F1215" s="268">
        <v>1626.97</v>
      </c>
      <c r="G1215" s="268">
        <f t="shared" ref="G1215:G1278" si="126">F1215*0.2</f>
        <v>325.39400000000001</v>
      </c>
      <c r="H1215" s="248">
        <f t="shared" ref="H1215:H1278" si="127">F1215+G1215</f>
        <v>1952.364</v>
      </c>
    </row>
    <row r="1216" spans="2:8" x14ac:dyDescent="0.25">
      <c r="B1216" s="247" t="s">
        <v>715</v>
      </c>
      <c r="C1216" s="234" t="s">
        <v>1442</v>
      </c>
      <c r="D1216" s="228"/>
      <c r="E1216" s="234" t="s">
        <v>1327</v>
      </c>
      <c r="F1216" s="268">
        <v>2769.84</v>
      </c>
      <c r="G1216" s="268">
        <f t="shared" si="126"/>
        <v>553.96800000000007</v>
      </c>
      <c r="H1216" s="248">
        <f t="shared" si="127"/>
        <v>3323.808</v>
      </c>
    </row>
    <row r="1217" spans="2:8" x14ac:dyDescent="0.25">
      <c r="B1217" s="247" t="s">
        <v>717</v>
      </c>
      <c r="C1217" s="234" t="s">
        <v>1443</v>
      </c>
      <c r="D1217" s="228"/>
      <c r="E1217" s="234" t="s">
        <v>1327</v>
      </c>
      <c r="F1217" s="268">
        <v>2769.84</v>
      </c>
      <c r="G1217" s="268">
        <f t="shared" si="126"/>
        <v>553.96800000000007</v>
      </c>
      <c r="H1217" s="248">
        <f t="shared" si="127"/>
        <v>3323.808</v>
      </c>
    </row>
    <row r="1218" spans="2:8" x14ac:dyDescent="0.25">
      <c r="B1218" s="247" t="s">
        <v>720</v>
      </c>
      <c r="C1218" s="234" t="s">
        <v>1234</v>
      </c>
      <c r="D1218" s="228"/>
      <c r="E1218" s="234" t="s">
        <v>1327</v>
      </c>
      <c r="F1218" s="268">
        <v>924.6</v>
      </c>
      <c r="G1218" s="268">
        <f t="shared" si="126"/>
        <v>184.92000000000002</v>
      </c>
      <c r="H1218" s="248">
        <f t="shared" si="127"/>
        <v>1109.52</v>
      </c>
    </row>
    <row r="1219" spans="2:8" x14ac:dyDescent="0.25">
      <c r="B1219" s="247" t="s">
        <v>722</v>
      </c>
      <c r="C1219" s="234" t="s">
        <v>1306</v>
      </c>
      <c r="D1219" s="228"/>
      <c r="E1219" s="234" t="s">
        <v>1327</v>
      </c>
      <c r="F1219" s="268">
        <v>1096.76</v>
      </c>
      <c r="G1219" s="268">
        <f t="shared" si="126"/>
        <v>219.352</v>
      </c>
      <c r="H1219" s="248">
        <f t="shared" si="127"/>
        <v>1316.1120000000001</v>
      </c>
    </row>
    <row r="1220" spans="2:8" x14ac:dyDescent="0.25">
      <c r="B1220" s="247" t="s">
        <v>724</v>
      </c>
      <c r="C1220" s="234" t="s">
        <v>898</v>
      </c>
      <c r="D1220" s="228"/>
      <c r="E1220" s="234" t="s">
        <v>1327</v>
      </c>
      <c r="F1220" s="268">
        <v>953.23</v>
      </c>
      <c r="G1220" s="268">
        <f t="shared" si="126"/>
        <v>190.64600000000002</v>
      </c>
      <c r="H1220" s="248">
        <f t="shared" si="127"/>
        <v>1143.876</v>
      </c>
    </row>
    <row r="1221" spans="2:8" ht="31.5" x14ac:dyDescent="0.25">
      <c r="B1221" s="247" t="s">
        <v>726</v>
      </c>
      <c r="C1221" s="234" t="s">
        <v>1444</v>
      </c>
      <c r="D1221" s="228"/>
      <c r="E1221" s="234" t="s">
        <v>1327</v>
      </c>
      <c r="F1221" s="268">
        <v>2769.84</v>
      </c>
      <c r="G1221" s="268">
        <f t="shared" si="126"/>
        <v>553.96800000000007</v>
      </c>
      <c r="H1221" s="248">
        <f t="shared" si="127"/>
        <v>3323.808</v>
      </c>
    </row>
    <row r="1222" spans="2:8" x14ac:dyDescent="0.25">
      <c r="B1222" s="265" t="s">
        <v>743</v>
      </c>
      <c r="C1222" s="233" t="s">
        <v>1445</v>
      </c>
      <c r="D1222" s="267"/>
      <c r="E1222" s="233"/>
      <c r="F1222" s="268"/>
      <c r="G1222" s="268"/>
      <c r="H1222" s="248"/>
    </row>
    <row r="1223" spans="2:8" x14ac:dyDescent="0.25">
      <c r="B1223" s="247" t="s">
        <v>746</v>
      </c>
      <c r="C1223" s="234" t="s">
        <v>60</v>
      </c>
      <c r="D1223" s="267"/>
      <c r="E1223" s="234"/>
      <c r="F1223" s="268"/>
      <c r="G1223" s="268"/>
      <c r="H1223" s="248"/>
    </row>
    <row r="1224" spans="2:8" x14ac:dyDescent="0.25">
      <c r="B1224" s="247" t="s">
        <v>1446</v>
      </c>
      <c r="C1224" s="234" t="s">
        <v>1447</v>
      </c>
      <c r="D1224" s="228" t="s">
        <v>1448</v>
      </c>
      <c r="E1224" s="234" t="s">
        <v>1327</v>
      </c>
      <c r="F1224" s="268">
        <v>518.80999999999995</v>
      </c>
      <c r="G1224" s="268">
        <f t="shared" si="126"/>
        <v>103.762</v>
      </c>
      <c r="H1224" s="248">
        <f t="shared" si="127"/>
        <v>622.57199999999989</v>
      </c>
    </row>
    <row r="1225" spans="2:8" x14ac:dyDescent="0.25">
      <c r="B1225" s="247" t="s">
        <v>1449</v>
      </c>
      <c r="C1225" s="234" t="s">
        <v>1450</v>
      </c>
      <c r="D1225" s="228" t="s">
        <v>1448</v>
      </c>
      <c r="E1225" s="234" t="s">
        <v>1327</v>
      </c>
      <c r="F1225" s="268">
        <v>39.22</v>
      </c>
      <c r="G1225" s="268">
        <f t="shared" si="126"/>
        <v>7.8440000000000003</v>
      </c>
      <c r="H1225" s="248">
        <f t="shared" si="127"/>
        <v>47.064</v>
      </c>
    </row>
    <row r="1226" spans="2:8" x14ac:dyDescent="0.25">
      <c r="B1226" s="247" t="s">
        <v>1451</v>
      </c>
      <c r="C1226" s="234" t="s">
        <v>1452</v>
      </c>
      <c r="D1226" s="228" t="s">
        <v>1448</v>
      </c>
      <c r="E1226" s="234" t="s">
        <v>1327</v>
      </c>
      <c r="F1226" s="268">
        <v>39.22</v>
      </c>
      <c r="G1226" s="268">
        <f t="shared" si="126"/>
        <v>7.8440000000000003</v>
      </c>
      <c r="H1226" s="248">
        <f t="shared" si="127"/>
        <v>47.064</v>
      </c>
    </row>
    <row r="1227" spans="2:8" x14ac:dyDescent="0.25">
      <c r="B1227" s="247" t="s">
        <v>1453</v>
      </c>
      <c r="C1227" s="234" t="s">
        <v>1454</v>
      </c>
      <c r="D1227" s="228" t="s">
        <v>1448</v>
      </c>
      <c r="E1227" s="234" t="s">
        <v>1327</v>
      </c>
      <c r="F1227" s="268">
        <v>31.61</v>
      </c>
      <c r="G1227" s="268">
        <f t="shared" si="126"/>
        <v>6.3220000000000001</v>
      </c>
      <c r="H1227" s="248">
        <f t="shared" si="127"/>
        <v>37.932000000000002</v>
      </c>
    </row>
    <row r="1228" spans="2:8" x14ac:dyDescent="0.25">
      <c r="B1228" s="247" t="s">
        <v>1455</v>
      </c>
      <c r="C1228" s="234" t="s">
        <v>1456</v>
      </c>
      <c r="D1228" s="228" t="s">
        <v>1448</v>
      </c>
      <c r="E1228" s="234" t="s">
        <v>1327</v>
      </c>
      <c r="F1228" s="268">
        <v>523.27</v>
      </c>
      <c r="G1228" s="268">
        <f t="shared" si="126"/>
        <v>104.654</v>
      </c>
      <c r="H1228" s="248">
        <f t="shared" si="127"/>
        <v>627.92399999999998</v>
      </c>
    </row>
    <row r="1229" spans="2:8" x14ac:dyDescent="0.25">
      <c r="B1229" s="247" t="s">
        <v>1457</v>
      </c>
      <c r="C1229" s="234" t="s">
        <v>1458</v>
      </c>
      <c r="D1229" s="228" t="s">
        <v>1448</v>
      </c>
      <c r="E1229" s="234" t="s">
        <v>1327</v>
      </c>
      <c r="F1229" s="268">
        <v>34.619999999999997</v>
      </c>
      <c r="G1229" s="268">
        <f t="shared" si="126"/>
        <v>6.9239999999999995</v>
      </c>
      <c r="H1229" s="248">
        <f t="shared" si="127"/>
        <v>41.543999999999997</v>
      </c>
    </row>
    <row r="1230" spans="2:8" x14ac:dyDescent="0.25">
      <c r="B1230" s="247" t="s">
        <v>748</v>
      </c>
      <c r="C1230" s="234" t="s">
        <v>1459</v>
      </c>
      <c r="D1230" s="228" t="s">
        <v>1448</v>
      </c>
      <c r="E1230" s="234" t="s">
        <v>1327</v>
      </c>
      <c r="F1230" s="268">
        <v>972.71</v>
      </c>
      <c r="G1230" s="268">
        <f t="shared" si="126"/>
        <v>194.54200000000003</v>
      </c>
      <c r="H1230" s="248">
        <f t="shared" si="127"/>
        <v>1167.252</v>
      </c>
    </row>
    <row r="1231" spans="2:8" x14ac:dyDescent="0.25">
      <c r="B1231" s="247" t="s">
        <v>750</v>
      </c>
      <c r="C1231" s="234" t="s">
        <v>1460</v>
      </c>
      <c r="D1231" s="228" t="s">
        <v>1448</v>
      </c>
      <c r="E1231" s="234" t="s">
        <v>1327</v>
      </c>
      <c r="F1231" s="268">
        <v>990.21</v>
      </c>
      <c r="G1231" s="268">
        <f t="shared" si="126"/>
        <v>198.04200000000003</v>
      </c>
      <c r="H1231" s="248">
        <f t="shared" si="127"/>
        <v>1188.252</v>
      </c>
    </row>
    <row r="1232" spans="2:8" x14ac:dyDescent="0.25">
      <c r="B1232" s="247" t="s">
        <v>752</v>
      </c>
      <c r="C1232" s="234" t="s">
        <v>1461</v>
      </c>
      <c r="D1232" s="228" t="s">
        <v>1448</v>
      </c>
      <c r="E1232" s="234" t="s">
        <v>1327</v>
      </c>
      <c r="F1232" s="268">
        <f>F1231*7</f>
        <v>6931.47</v>
      </c>
      <c r="G1232" s="268">
        <f t="shared" si="126"/>
        <v>1386.2940000000001</v>
      </c>
      <c r="H1232" s="248">
        <f t="shared" si="127"/>
        <v>8317.764000000001</v>
      </c>
    </row>
    <row r="1233" spans="2:8" x14ac:dyDescent="0.25">
      <c r="B1233" s="247" t="s">
        <v>755</v>
      </c>
      <c r="C1233" s="234" t="s">
        <v>1462</v>
      </c>
      <c r="D1233" s="228" t="s">
        <v>1448</v>
      </c>
      <c r="E1233" s="234" t="s">
        <v>1327</v>
      </c>
      <c r="F1233" s="268">
        <f>F1231*5</f>
        <v>4951.05</v>
      </c>
      <c r="G1233" s="268">
        <f t="shared" si="126"/>
        <v>990.21</v>
      </c>
      <c r="H1233" s="248">
        <f t="shared" si="127"/>
        <v>5941.26</v>
      </c>
    </row>
    <row r="1234" spans="2:8" x14ac:dyDescent="0.25">
      <c r="B1234" s="247" t="s">
        <v>757</v>
      </c>
      <c r="C1234" s="234" t="s">
        <v>1463</v>
      </c>
      <c r="D1234" s="228" t="s">
        <v>1448</v>
      </c>
      <c r="E1234" s="234" t="s">
        <v>1327</v>
      </c>
      <c r="F1234" s="268">
        <f>F1231*3</f>
        <v>2970.63</v>
      </c>
      <c r="G1234" s="268">
        <f t="shared" si="126"/>
        <v>594.12600000000009</v>
      </c>
      <c r="H1234" s="248">
        <f t="shared" si="127"/>
        <v>3564.7560000000003</v>
      </c>
    </row>
    <row r="1235" spans="2:8" x14ac:dyDescent="0.25">
      <c r="B1235" s="247" t="s">
        <v>763</v>
      </c>
      <c r="C1235" s="234" t="s">
        <v>1464</v>
      </c>
      <c r="D1235" s="228" t="s">
        <v>1448</v>
      </c>
      <c r="E1235" s="234" t="s">
        <v>1327</v>
      </c>
      <c r="F1235" s="268">
        <v>1206.18</v>
      </c>
      <c r="G1235" s="268">
        <f t="shared" si="126"/>
        <v>241.23600000000002</v>
      </c>
      <c r="H1235" s="248">
        <f t="shared" si="127"/>
        <v>1447.4160000000002</v>
      </c>
    </row>
    <row r="1236" spans="2:8" x14ac:dyDescent="0.25">
      <c r="B1236" s="247" t="s">
        <v>765</v>
      </c>
      <c r="C1236" s="234" t="s">
        <v>1465</v>
      </c>
      <c r="D1236" s="228" t="s">
        <v>1448</v>
      </c>
      <c r="E1236" s="234" t="s">
        <v>1327</v>
      </c>
      <c r="F1236" s="268">
        <v>1228.1099999999999</v>
      </c>
      <c r="G1236" s="268">
        <f t="shared" si="126"/>
        <v>245.62199999999999</v>
      </c>
      <c r="H1236" s="248">
        <f t="shared" si="127"/>
        <v>1473.732</v>
      </c>
    </row>
    <row r="1237" spans="2:8" x14ac:dyDescent="0.25">
      <c r="B1237" s="247" t="s">
        <v>768</v>
      </c>
      <c r="C1237" s="234" t="s">
        <v>1466</v>
      </c>
      <c r="D1237" s="228" t="s">
        <v>1448</v>
      </c>
      <c r="E1237" s="234" t="s">
        <v>1327</v>
      </c>
      <c r="F1237" s="268">
        <v>981.98</v>
      </c>
      <c r="G1237" s="268">
        <f t="shared" si="126"/>
        <v>196.39600000000002</v>
      </c>
      <c r="H1237" s="248">
        <f t="shared" si="127"/>
        <v>1178.376</v>
      </c>
    </row>
    <row r="1238" spans="2:8" x14ac:dyDescent="0.25">
      <c r="B1238" s="247" t="s">
        <v>770</v>
      </c>
      <c r="C1238" s="234" t="s">
        <v>1467</v>
      </c>
      <c r="D1238" s="228" t="s">
        <v>1448</v>
      </c>
      <c r="E1238" s="234" t="s">
        <v>1327</v>
      </c>
      <c r="F1238" s="268">
        <v>517.22</v>
      </c>
      <c r="G1238" s="268">
        <f t="shared" si="126"/>
        <v>103.44400000000002</v>
      </c>
      <c r="H1238" s="248">
        <f t="shared" si="127"/>
        <v>620.66399999999999</v>
      </c>
    </row>
    <row r="1239" spans="2:8" x14ac:dyDescent="0.25">
      <c r="B1239" s="247" t="s">
        <v>1468</v>
      </c>
      <c r="C1239" s="234" t="s">
        <v>1469</v>
      </c>
      <c r="D1239" s="228" t="s">
        <v>1448</v>
      </c>
      <c r="E1239" s="234" t="s">
        <v>1327</v>
      </c>
      <c r="F1239" s="268">
        <v>2397.9699999999998</v>
      </c>
      <c r="G1239" s="268">
        <f t="shared" si="126"/>
        <v>479.59399999999999</v>
      </c>
      <c r="H1239" s="248">
        <f t="shared" si="127"/>
        <v>2877.5639999999999</v>
      </c>
    </row>
    <row r="1240" spans="2:8" x14ac:dyDescent="0.25">
      <c r="B1240" s="247" t="s">
        <v>1470</v>
      </c>
      <c r="C1240" s="234" t="s">
        <v>1471</v>
      </c>
      <c r="D1240" s="228" t="s">
        <v>1448</v>
      </c>
      <c r="E1240" s="234" t="s">
        <v>1327</v>
      </c>
      <c r="F1240" s="268">
        <v>1114.1400000000001</v>
      </c>
      <c r="G1240" s="268">
        <f t="shared" si="126"/>
        <v>222.82800000000003</v>
      </c>
      <c r="H1240" s="248">
        <f t="shared" si="127"/>
        <v>1336.9680000000001</v>
      </c>
    </row>
    <row r="1241" spans="2:8" x14ac:dyDescent="0.25">
      <c r="B1241" s="247" t="s">
        <v>1472</v>
      </c>
      <c r="C1241" s="234" t="s">
        <v>1473</v>
      </c>
      <c r="D1241" s="228" t="s">
        <v>1448</v>
      </c>
      <c r="E1241" s="234" t="s">
        <v>1327</v>
      </c>
      <c r="F1241" s="268">
        <v>1512.18</v>
      </c>
      <c r="G1241" s="268">
        <f t="shared" si="126"/>
        <v>302.43600000000004</v>
      </c>
      <c r="H1241" s="248">
        <f t="shared" si="127"/>
        <v>1814.616</v>
      </c>
    </row>
    <row r="1242" spans="2:8" x14ac:dyDescent="0.25">
      <c r="B1242" s="247" t="s">
        <v>1474</v>
      </c>
      <c r="C1242" s="234" t="s">
        <v>1475</v>
      </c>
      <c r="D1242" s="228" t="s">
        <v>1448</v>
      </c>
      <c r="E1242" s="234" t="s">
        <v>1327</v>
      </c>
      <c r="F1242" s="268">
        <v>1445.12</v>
      </c>
      <c r="G1242" s="268">
        <f t="shared" si="126"/>
        <v>289.024</v>
      </c>
      <c r="H1242" s="248">
        <f t="shared" si="127"/>
        <v>1734.1439999999998</v>
      </c>
    </row>
    <row r="1243" spans="2:8" x14ac:dyDescent="0.25">
      <c r="B1243" s="247" t="s">
        <v>1476</v>
      </c>
      <c r="C1243" s="234" t="s">
        <v>1477</v>
      </c>
      <c r="D1243" s="228" t="s">
        <v>1448</v>
      </c>
      <c r="E1243" s="234" t="s">
        <v>1327</v>
      </c>
      <c r="F1243" s="268">
        <v>1581.35</v>
      </c>
      <c r="G1243" s="268">
        <f t="shared" si="126"/>
        <v>316.27</v>
      </c>
      <c r="H1243" s="248">
        <f t="shared" si="127"/>
        <v>1897.62</v>
      </c>
    </row>
    <row r="1244" spans="2:8" x14ac:dyDescent="0.25">
      <c r="B1244" s="265" t="s">
        <v>772</v>
      </c>
      <c r="C1244" s="233" t="s">
        <v>1478</v>
      </c>
      <c r="D1244" s="267"/>
      <c r="E1244" s="233"/>
      <c r="F1244" s="268"/>
      <c r="G1244" s="268"/>
      <c r="H1244" s="248"/>
    </row>
    <row r="1245" spans="2:8" x14ac:dyDescent="0.25">
      <c r="B1245" s="247" t="s">
        <v>774</v>
      </c>
      <c r="C1245" s="234" t="s">
        <v>1479</v>
      </c>
      <c r="D1245" s="228" t="s">
        <v>1448</v>
      </c>
      <c r="E1245" s="234" t="s">
        <v>1327</v>
      </c>
      <c r="F1245" s="268">
        <v>895.88</v>
      </c>
      <c r="G1245" s="268">
        <f t="shared" si="126"/>
        <v>179.17600000000002</v>
      </c>
      <c r="H1245" s="248">
        <f t="shared" si="127"/>
        <v>1075.056</v>
      </c>
    </row>
    <row r="1246" spans="2:8" x14ac:dyDescent="0.25">
      <c r="B1246" s="247" t="s">
        <v>777</v>
      </c>
      <c r="C1246" s="234" t="s">
        <v>1480</v>
      </c>
      <c r="D1246" s="228" t="s">
        <v>1481</v>
      </c>
      <c r="E1246" s="234" t="s">
        <v>1327</v>
      </c>
      <c r="F1246" s="268">
        <v>496.61</v>
      </c>
      <c r="G1246" s="268">
        <f t="shared" si="126"/>
        <v>99.322000000000003</v>
      </c>
      <c r="H1246" s="248">
        <f t="shared" si="127"/>
        <v>595.93200000000002</v>
      </c>
    </row>
    <row r="1247" spans="2:8" x14ac:dyDescent="0.25">
      <c r="B1247" s="247" t="s">
        <v>779</v>
      </c>
      <c r="C1247" s="234" t="s">
        <v>1482</v>
      </c>
      <c r="D1247" s="228" t="s">
        <v>1481</v>
      </c>
      <c r="E1247" s="234" t="s">
        <v>1327</v>
      </c>
      <c r="F1247" s="268">
        <v>441.63</v>
      </c>
      <c r="G1247" s="268">
        <f t="shared" si="126"/>
        <v>88.326000000000008</v>
      </c>
      <c r="H1247" s="248">
        <f t="shared" si="127"/>
        <v>529.95600000000002</v>
      </c>
    </row>
    <row r="1248" spans="2:8" x14ac:dyDescent="0.25">
      <c r="B1248" s="247" t="s">
        <v>781</v>
      </c>
      <c r="C1248" s="234" t="s">
        <v>1483</v>
      </c>
      <c r="D1248" s="228" t="s">
        <v>1481</v>
      </c>
      <c r="E1248" s="234" t="s">
        <v>1327</v>
      </c>
      <c r="F1248" s="268">
        <v>577.52</v>
      </c>
      <c r="G1248" s="268">
        <f t="shared" si="126"/>
        <v>115.504</v>
      </c>
      <c r="H1248" s="248">
        <f t="shared" si="127"/>
        <v>693.024</v>
      </c>
    </row>
    <row r="1249" spans="2:8" x14ac:dyDescent="0.25">
      <c r="B1249" s="247" t="s">
        <v>783</v>
      </c>
      <c r="C1249" s="234" t="s">
        <v>1484</v>
      </c>
      <c r="D1249" s="228" t="s">
        <v>1481</v>
      </c>
      <c r="E1249" s="234" t="s">
        <v>1327</v>
      </c>
      <c r="F1249" s="268">
        <v>441.63</v>
      </c>
      <c r="G1249" s="268">
        <f t="shared" si="126"/>
        <v>88.326000000000008</v>
      </c>
      <c r="H1249" s="248">
        <f t="shared" si="127"/>
        <v>529.95600000000002</v>
      </c>
    </row>
    <row r="1250" spans="2:8" x14ac:dyDescent="0.25">
      <c r="B1250" s="247" t="s">
        <v>785</v>
      </c>
      <c r="C1250" s="234" t="s">
        <v>1485</v>
      </c>
      <c r="D1250" s="228" t="s">
        <v>1481</v>
      </c>
      <c r="E1250" s="234" t="s">
        <v>1327</v>
      </c>
      <c r="F1250" s="268">
        <v>577.52</v>
      </c>
      <c r="G1250" s="268">
        <f t="shared" si="126"/>
        <v>115.504</v>
      </c>
      <c r="H1250" s="248">
        <f t="shared" si="127"/>
        <v>693.024</v>
      </c>
    </row>
    <row r="1251" spans="2:8" x14ac:dyDescent="0.25">
      <c r="B1251" s="247" t="s">
        <v>787</v>
      </c>
      <c r="C1251" s="234" t="s">
        <v>1486</v>
      </c>
      <c r="D1251" s="228" t="s">
        <v>1481</v>
      </c>
      <c r="E1251" s="234" t="s">
        <v>1327</v>
      </c>
      <c r="F1251" s="268">
        <v>483.26</v>
      </c>
      <c r="G1251" s="268">
        <f t="shared" si="126"/>
        <v>96.652000000000001</v>
      </c>
      <c r="H1251" s="248">
        <f t="shared" si="127"/>
        <v>579.91200000000003</v>
      </c>
    </row>
    <row r="1252" spans="2:8" x14ac:dyDescent="0.25">
      <c r="B1252" s="265" t="s">
        <v>794</v>
      </c>
      <c r="C1252" s="233" t="s">
        <v>1487</v>
      </c>
      <c r="D1252" s="267"/>
      <c r="E1252" s="233"/>
      <c r="F1252" s="268"/>
      <c r="G1252" s="268"/>
      <c r="H1252" s="248"/>
    </row>
    <row r="1253" spans="2:8" x14ac:dyDescent="0.25">
      <c r="B1253" s="247" t="s">
        <v>1488</v>
      </c>
      <c r="C1253" s="234" t="s">
        <v>1489</v>
      </c>
      <c r="D1253" s="228" t="s">
        <v>1490</v>
      </c>
      <c r="E1253" s="234" t="s">
        <v>1327</v>
      </c>
      <c r="F1253" s="268">
        <v>424.6</v>
      </c>
      <c r="G1253" s="268">
        <f t="shared" si="126"/>
        <v>84.920000000000016</v>
      </c>
      <c r="H1253" s="248">
        <f t="shared" si="127"/>
        <v>509.52000000000004</v>
      </c>
    </row>
    <row r="1254" spans="2:8" x14ac:dyDescent="0.25">
      <c r="B1254" s="247" t="s">
        <v>1491</v>
      </c>
      <c r="C1254" s="234" t="s">
        <v>1492</v>
      </c>
      <c r="D1254" s="228" t="s">
        <v>1493</v>
      </c>
      <c r="E1254" s="234" t="s">
        <v>1327</v>
      </c>
      <c r="F1254" s="268">
        <v>565.78</v>
      </c>
      <c r="G1254" s="268">
        <f t="shared" si="126"/>
        <v>113.15600000000001</v>
      </c>
      <c r="H1254" s="248">
        <f t="shared" si="127"/>
        <v>678.93599999999992</v>
      </c>
    </row>
    <row r="1255" spans="2:8" ht="31.5" x14ac:dyDescent="0.25">
      <c r="B1255" s="247" t="s">
        <v>1494</v>
      </c>
      <c r="C1255" s="234" t="s">
        <v>1495</v>
      </c>
      <c r="D1255" s="228" t="s">
        <v>1496</v>
      </c>
      <c r="E1255" s="234" t="s">
        <v>1327</v>
      </c>
      <c r="F1255" s="268">
        <v>70.77</v>
      </c>
      <c r="G1255" s="268">
        <f t="shared" si="126"/>
        <v>14.154</v>
      </c>
      <c r="H1255" s="248">
        <f t="shared" si="127"/>
        <v>84.923999999999992</v>
      </c>
    </row>
    <row r="1256" spans="2:8" x14ac:dyDescent="0.25">
      <c r="B1256" s="247" t="s">
        <v>1497</v>
      </c>
      <c r="C1256" s="234" t="s">
        <v>1498</v>
      </c>
      <c r="D1256" s="228" t="s">
        <v>1499</v>
      </c>
      <c r="E1256" s="234" t="s">
        <v>1327</v>
      </c>
      <c r="F1256" s="268">
        <v>1086.76</v>
      </c>
      <c r="G1256" s="268">
        <f t="shared" si="126"/>
        <v>217.352</v>
      </c>
      <c r="H1256" s="248">
        <f t="shared" si="127"/>
        <v>1304.1120000000001</v>
      </c>
    </row>
    <row r="1257" spans="2:8" x14ac:dyDescent="0.25">
      <c r="B1257" s="247" t="s">
        <v>1500</v>
      </c>
      <c r="C1257" s="234" t="s">
        <v>1501</v>
      </c>
      <c r="D1257" s="228" t="s">
        <v>1502</v>
      </c>
      <c r="E1257" s="234" t="s">
        <v>1327</v>
      </c>
      <c r="F1257" s="268">
        <v>46</v>
      </c>
      <c r="G1257" s="268">
        <f t="shared" si="126"/>
        <v>9.2000000000000011</v>
      </c>
      <c r="H1257" s="248">
        <f t="shared" si="127"/>
        <v>55.2</v>
      </c>
    </row>
    <row r="1258" spans="2:8" x14ac:dyDescent="0.25">
      <c r="B1258" s="247" t="s">
        <v>1503</v>
      </c>
      <c r="C1258" s="234" t="s">
        <v>1504</v>
      </c>
      <c r="D1258" s="228" t="s">
        <v>1502</v>
      </c>
      <c r="E1258" s="234" t="s">
        <v>1327</v>
      </c>
      <c r="F1258" s="268">
        <v>46</v>
      </c>
      <c r="G1258" s="268">
        <f t="shared" si="126"/>
        <v>9.2000000000000011</v>
      </c>
      <c r="H1258" s="248">
        <f t="shared" si="127"/>
        <v>55.2</v>
      </c>
    </row>
    <row r="1259" spans="2:8" ht="47.25" x14ac:dyDescent="0.25">
      <c r="B1259" s="247" t="s">
        <v>2882</v>
      </c>
      <c r="C1259" s="234" t="s">
        <v>1505</v>
      </c>
      <c r="D1259" s="228" t="s">
        <v>1507</v>
      </c>
      <c r="E1259" s="234" t="s">
        <v>1506</v>
      </c>
      <c r="F1259" s="268">
        <v>250.99</v>
      </c>
      <c r="G1259" s="268">
        <f t="shared" si="126"/>
        <v>50.198000000000008</v>
      </c>
      <c r="H1259" s="248">
        <f t="shared" si="127"/>
        <v>301.18799999999999</v>
      </c>
    </row>
    <row r="1260" spans="2:8" ht="31.5" x14ac:dyDescent="0.25">
      <c r="B1260" s="247" t="s">
        <v>2883</v>
      </c>
      <c r="C1260" s="233" t="s">
        <v>2877</v>
      </c>
      <c r="D1260" s="228" t="s">
        <v>1499</v>
      </c>
      <c r="E1260" s="234" t="s">
        <v>1330</v>
      </c>
      <c r="F1260" s="268">
        <v>2108.98</v>
      </c>
      <c r="G1260" s="268">
        <f t="shared" si="126"/>
        <v>421.79600000000005</v>
      </c>
      <c r="H1260" s="248">
        <f t="shared" si="127"/>
        <v>2530.7759999999998</v>
      </c>
    </row>
    <row r="1261" spans="2:8" ht="31.5" x14ac:dyDescent="0.25">
      <c r="B1261" s="247" t="s">
        <v>2884</v>
      </c>
      <c r="C1261" s="233" t="s">
        <v>2878</v>
      </c>
      <c r="D1261" s="228" t="s">
        <v>1499</v>
      </c>
      <c r="E1261" s="234" t="s">
        <v>1330</v>
      </c>
      <c r="F1261" s="268">
        <v>4217.97</v>
      </c>
      <c r="G1261" s="268">
        <f t="shared" si="126"/>
        <v>843.59400000000005</v>
      </c>
      <c r="H1261" s="248">
        <f t="shared" si="127"/>
        <v>5061.5640000000003</v>
      </c>
    </row>
    <row r="1262" spans="2:8" x14ac:dyDescent="0.25">
      <c r="B1262" s="247" t="s">
        <v>1508</v>
      </c>
      <c r="C1262" s="234" t="s">
        <v>1509</v>
      </c>
      <c r="D1262" s="228" t="s">
        <v>1499</v>
      </c>
      <c r="E1262" s="234" t="s">
        <v>1327</v>
      </c>
      <c r="F1262" s="268">
        <v>1683.93</v>
      </c>
      <c r="G1262" s="268">
        <f t="shared" si="126"/>
        <v>336.78600000000006</v>
      </c>
      <c r="H1262" s="248">
        <f t="shared" si="127"/>
        <v>2020.7160000000001</v>
      </c>
    </row>
    <row r="1263" spans="2:8" x14ac:dyDescent="0.25">
      <c r="B1263" s="247" t="s">
        <v>1510</v>
      </c>
      <c r="C1263" s="234" t="s">
        <v>1504</v>
      </c>
      <c r="D1263" s="228" t="s">
        <v>188</v>
      </c>
      <c r="E1263" s="234" t="s">
        <v>1327</v>
      </c>
      <c r="F1263" s="268">
        <v>490.63</v>
      </c>
      <c r="G1263" s="268">
        <f t="shared" si="126"/>
        <v>98.126000000000005</v>
      </c>
      <c r="H1263" s="248">
        <f t="shared" si="127"/>
        <v>588.75599999999997</v>
      </c>
    </row>
    <row r="1264" spans="2:8" x14ac:dyDescent="0.25">
      <c r="B1264" s="247" t="s">
        <v>1511</v>
      </c>
      <c r="C1264" s="234" t="s">
        <v>1512</v>
      </c>
      <c r="D1264" s="228" t="s">
        <v>1490</v>
      </c>
      <c r="E1264" s="234" t="s">
        <v>1327</v>
      </c>
      <c r="F1264" s="268">
        <v>424.6</v>
      </c>
      <c r="G1264" s="268">
        <f t="shared" si="126"/>
        <v>84.920000000000016</v>
      </c>
      <c r="H1264" s="248">
        <f t="shared" si="127"/>
        <v>509.52000000000004</v>
      </c>
    </row>
    <row r="1265" spans="2:8" x14ac:dyDescent="0.25">
      <c r="B1265" s="247" t="s">
        <v>2885</v>
      </c>
      <c r="C1265" s="234" t="s">
        <v>184</v>
      </c>
      <c r="D1265" s="228" t="s">
        <v>1490</v>
      </c>
      <c r="E1265" s="234" t="s">
        <v>1327</v>
      </c>
      <c r="F1265" s="268">
        <v>425.24</v>
      </c>
      <c r="G1265" s="268">
        <f t="shared" si="126"/>
        <v>85.048000000000002</v>
      </c>
      <c r="H1265" s="248">
        <f t="shared" si="127"/>
        <v>510.28800000000001</v>
      </c>
    </row>
    <row r="1266" spans="2:8" x14ac:dyDescent="0.25">
      <c r="B1266" s="265" t="s">
        <v>797</v>
      </c>
      <c r="C1266" s="233" t="s">
        <v>1513</v>
      </c>
      <c r="D1266" s="267"/>
      <c r="E1266" s="233"/>
      <c r="F1266" s="268"/>
      <c r="G1266" s="268"/>
      <c r="H1266" s="248"/>
    </row>
    <row r="1267" spans="2:8" x14ac:dyDescent="0.25">
      <c r="B1267" s="247" t="s">
        <v>799</v>
      </c>
      <c r="C1267" s="234" t="s">
        <v>1514</v>
      </c>
      <c r="D1267" s="228" t="s">
        <v>1515</v>
      </c>
      <c r="E1267" s="234" t="s">
        <v>1327</v>
      </c>
      <c r="F1267" s="268">
        <v>447.75</v>
      </c>
      <c r="G1267" s="268">
        <f t="shared" si="126"/>
        <v>89.550000000000011</v>
      </c>
      <c r="H1267" s="248">
        <f t="shared" si="127"/>
        <v>537.29999999999995</v>
      </c>
    </row>
    <row r="1268" spans="2:8" x14ac:dyDescent="0.25">
      <c r="B1268" s="247" t="s">
        <v>1516</v>
      </c>
      <c r="C1268" s="234" t="s">
        <v>1517</v>
      </c>
      <c r="D1268" s="228" t="s">
        <v>1515</v>
      </c>
      <c r="E1268" s="234" t="s">
        <v>1327</v>
      </c>
      <c r="F1268" s="268">
        <v>447.75</v>
      </c>
      <c r="G1268" s="268">
        <f t="shared" si="126"/>
        <v>89.550000000000011</v>
      </c>
      <c r="H1268" s="248">
        <f t="shared" si="127"/>
        <v>537.29999999999995</v>
      </c>
    </row>
    <row r="1269" spans="2:8" ht="31.5" x14ac:dyDescent="0.25">
      <c r="B1269" s="247" t="s">
        <v>1518</v>
      </c>
      <c r="C1269" s="234" t="s">
        <v>1519</v>
      </c>
      <c r="D1269" s="228" t="s">
        <v>1515</v>
      </c>
      <c r="E1269" s="234" t="s">
        <v>1327</v>
      </c>
      <c r="F1269" s="268">
        <v>886.68</v>
      </c>
      <c r="G1269" s="268">
        <f t="shared" si="126"/>
        <v>177.33600000000001</v>
      </c>
      <c r="H1269" s="248">
        <f t="shared" si="127"/>
        <v>1064.0160000000001</v>
      </c>
    </row>
    <row r="1270" spans="2:8" x14ac:dyDescent="0.25">
      <c r="B1270" s="247" t="s">
        <v>1520</v>
      </c>
      <c r="C1270" s="234" t="s">
        <v>1521</v>
      </c>
      <c r="D1270" s="228" t="s">
        <v>1515</v>
      </c>
      <c r="E1270" s="234" t="s">
        <v>1522</v>
      </c>
      <c r="F1270" s="268">
        <v>898.43</v>
      </c>
      <c r="G1270" s="268">
        <f t="shared" si="126"/>
        <v>179.68600000000001</v>
      </c>
      <c r="H1270" s="248">
        <f t="shared" si="127"/>
        <v>1078.116</v>
      </c>
    </row>
    <row r="1271" spans="2:8" ht="31.5" x14ac:dyDescent="0.25">
      <c r="B1271" s="247" t="s">
        <v>1523</v>
      </c>
      <c r="C1271" s="234" t="s">
        <v>1524</v>
      </c>
      <c r="D1271" s="228" t="s">
        <v>1515</v>
      </c>
      <c r="E1271" s="234" t="s">
        <v>1327</v>
      </c>
      <c r="F1271" s="268">
        <v>1327.81</v>
      </c>
      <c r="G1271" s="268">
        <f t="shared" si="126"/>
        <v>265.56200000000001</v>
      </c>
      <c r="H1271" s="248">
        <f t="shared" si="127"/>
        <v>1593.3719999999998</v>
      </c>
    </row>
    <row r="1272" spans="2:8" ht="31.5" x14ac:dyDescent="0.25">
      <c r="B1272" s="247" t="s">
        <v>1525</v>
      </c>
      <c r="C1272" s="234" t="s">
        <v>1526</v>
      </c>
      <c r="D1272" s="228"/>
      <c r="E1272" s="234" t="s">
        <v>1527</v>
      </c>
      <c r="F1272" s="268">
        <v>886.68</v>
      </c>
      <c r="G1272" s="268">
        <f t="shared" si="126"/>
        <v>177.33600000000001</v>
      </c>
      <c r="H1272" s="248">
        <f t="shared" si="127"/>
        <v>1064.0160000000001</v>
      </c>
    </row>
    <row r="1273" spans="2:8" ht="31.5" x14ac:dyDescent="0.25">
      <c r="B1273" s="247" t="s">
        <v>1528</v>
      </c>
      <c r="C1273" s="234" t="s">
        <v>1529</v>
      </c>
      <c r="D1273" s="228" t="s">
        <v>1434</v>
      </c>
      <c r="E1273" s="234" t="s">
        <v>1327</v>
      </c>
      <c r="F1273" s="268">
        <v>331.36</v>
      </c>
      <c r="G1273" s="268">
        <f t="shared" si="126"/>
        <v>66.272000000000006</v>
      </c>
      <c r="H1273" s="248">
        <f t="shared" si="127"/>
        <v>397.63200000000001</v>
      </c>
    </row>
    <row r="1274" spans="2:8" x14ac:dyDescent="0.25">
      <c r="B1274" s="265" t="s">
        <v>804</v>
      </c>
      <c r="C1274" s="233" t="s">
        <v>1530</v>
      </c>
      <c r="D1274" s="267"/>
      <c r="E1274" s="233"/>
      <c r="F1274" s="268"/>
      <c r="G1274" s="268"/>
      <c r="H1274" s="248"/>
    </row>
    <row r="1275" spans="2:8" x14ac:dyDescent="0.25">
      <c r="B1275" s="247" t="s">
        <v>806</v>
      </c>
      <c r="C1275" s="233" t="s">
        <v>1531</v>
      </c>
      <c r="D1275" s="267"/>
      <c r="E1275" s="233"/>
      <c r="F1275" s="268"/>
      <c r="G1275" s="268"/>
      <c r="H1275" s="248"/>
    </row>
    <row r="1276" spans="2:8" x14ac:dyDescent="0.25">
      <c r="B1276" s="247" t="s">
        <v>1532</v>
      </c>
      <c r="C1276" s="234" t="s">
        <v>1533</v>
      </c>
      <c r="D1276" s="228" t="s">
        <v>329</v>
      </c>
      <c r="E1276" s="234" t="s">
        <v>1327</v>
      </c>
      <c r="F1276" s="268">
        <v>36.380000000000003</v>
      </c>
      <c r="G1276" s="268">
        <f t="shared" si="126"/>
        <v>7.2760000000000007</v>
      </c>
      <c r="H1276" s="248">
        <f t="shared" si="127"/>
        <v>43.656000000000006</v>
      </c>
    </row>
    <row r="1277" spans="2:8" x14ac:dyDescent="0.25">
      <c r="B1277" s="247" t="s">
        <v>1534</v>
      </c>
      <c r="C1277" s="234" t="s">
        <v>1535</v>
      </c>
      <c r="D1277" s="228" t="s">
        <v>323</v>
      </c>
      <c r="E1277" s="234" t="s">
        <v>1327</v>
      </c>
      <c r="F1277" s="268">
        <v>18.239999999999998</v>
      </c>
      <c r="G1277" s="268">
        <f t="shared" si="126"/>
        <v>3.6479999999999997</v>
      </c>
      <c r="H1277" s="248">
        <f t="shared" si="127"/>
        <v>21.887999999999998</v>
      </c>
    </row>
    <row r="1278" spans="2:8" x14ac:dyDescent="0.25">
      <c r="B1278" s="247" t="s">
        <v>1536</v>
      </c>
      <c r="C1278" s="234" t="s">
        <v>1537</v>
      </c>
      <c r="D1278" s="228" t="s">
        <v>133</v>
      </c>
      <c r="E1278" s="234" t="s">
        <v>1327</v>
      </c>
      <c r="F1278" s="268">
        <v>66.45</v>
      </c>
      <c r="G1278" s="268">
        <f t="shared" si="126"/>
        <v>13.290000000000001</v>
      </c>
      <c r="H1278" s="248">
        <f t="shared" si="127"/>
        <v>79.740000000000009</v>
      </c>
    </row>
    <row r="1279" spans="2:8" x14ac:dyDescent="0.25">
      <c r="B1279" s="247" t="s">
        <v>1538</v>
      </c>
      <c r="C1279" s="234" t="s">
        <v>1539</v>
      </c>
      <c r="D1279" s="228" t="s">
        <v>136</v>
      </c>
      <c r="E1279" s="234" t="s">
        <v>1327</v>
      </c>
      <c r="F1279" s="268">
        <v>66.709999999999994</v>
      </c>
      <c r="G1279" s="268">
        <f t="shared" ref="G1279:G1342" si="128">F1279*0.2</f>
        <v>13.341999999999999</v>
      </c>
      <c r="H1279" s="248">
        <f t="shared" ref="H1279:H1342" si="129">F1279+G1279</f>
        <v>80.051999999999992</v>
      </c>
    </row>
    <row r="1280" spans="2:8" x14ac:dyDescent="0.25">
      <c r="B1280" s="247" t="s">
        <v>1540</v>
      </c>
      <c r="C1280" s="234" t="s">
        <v>1541</v>
      </c>
      <c r="D1280" s="228" t="s">
        <v>136</v>
      </c>
      <c r="E1280" s="234" t="s">
        <v>1327</v>
      </c>
      <c r="F1280" s="268">
        <v>132.34</v>
      </c>
      <c r="G1280" s="268">
        <f t="shared" si="128"/>
        <v>26.468000000000004</v>
      </c>
      <c r="H1280" s="248">
        <f t="shared" si="129"/>
        <v>158.80799999999999</v>
      </c>
    </row>
    <row r="1281" spans="2:8" x14ac:dyDescent="0.25">
      <c r="B1281" s="247" t="s">
        <v>1542</v>
      </c>
      <c r="C1281" s="234" t="s">
        <v>1543</v>
      </c>
      <c r="D1281" s="228" t="s">
        <v>133</v>
      </c>
      <c r="E1281" s="234" t="s">
        <v>1327</v>
      </c>
      <c r="F1281" s="268">
        <v>52.31</v>
      </c>
      <c r="G1281" s="268">
        <f t="shared" si="128"/>
        <v>10.462000000000002</v>
      </c>
      <c r="H1281" s="248">
        <f t="shared" si="129"/>
        <v>62.772000000000006</v>
      </c>
    </row>
    <row r="1282" spans="2:8" x14ac:dyDescent="0.25">
      <c r="B1282" s="247" t="s">
        <v>1544</v>
      </c>
      <c r="C1282" s="234" t="s">
        <v>1545</v>
      </c>
      <c r="D1282" s="228" t="s">
        <v>163</v>
      </c>
      <c r="E1282" s="234" t="s">
        <v>1327</v>
      </c>
      <c r="F1282" s="268">
        <v>8.91</v>
      </c>
      <c r="G1282" s="268">
        <f t="shared" si="128"/>
        <v>1.782</v>
      </c>
      <c r="H1282" s="248">
        <f t="shared" si="129"/>
        <v>10.692</v>
      </c>
    </row>
    <row r="1283" spans="2:8" x14ac:dyDescent="0.25">
      <c r="B1283" s="247" t="s">
        <v>1546</v>
      </c>
      <c r="C1283" s="234" t="s">
        <v>1547</v>
      </c>
      <c r="D1283" s="228" t="s">
        <v>136</v>
      </c>
      <c r="E1283" s="234" t="s">
        <v>1327</v>
      </c>
      <c r="F1283" s="268">
        <v>38.29</v>
      </c>
      <c r="G1283" s="268">
        <f t="shared" si="128"/>
        <v>7.6580000000000004</v>
      </c>
      <c r="H1283" s="248">
        <f t="shared" si="129"/>
        <v>45.948</v>
      </c>
    </row>
    <row r="1284" spans="2:8" x14ac:dyDescent="0.25">
      <c r="B1284" s="247" t="s">
        <v>1548</v>
      </c>
      <c r="C1284" s="234" t="s">
        <v>1549</v>
      </c>
      <c r="D1284" s="228" t="s">
        <v>1550</v>
      </c>
      <c r="E1284" s="234" t="s">
        <v>1327</v>
      </c>
      <c r="F1284" s="268">
        <v>66.709999999999994</v>
      </c>
      <c r="G1284" s="268">
        <f t="shared" si="128"/>
        <v>13.341999999999999</v>
      </c>
      <c r="H1284" s="248">
        <f t="shared" si="129"/>
        <v>80.051999999999992</v>
      </c>
    </row>
    <row r="1285" spans="2:8" x14ac:dyDescent="0.25">
      <c r="B1285" s="247" t="s">
        <v>1551</v>
      </c>
      <c r="C1285" s="234" t="s">
        <v>1552</v>
      </c>
      <c r="D1285" s="228" t="s">
        <v>136</v>
      </c>
      <c r="E1285" s="234" t="s">
        <v>1327</v>
      </c>
      <c r="F1285" s="268">
        <v>416.15</v>
      </c>
      <c r="G1285" s="268">
        <f t="shared" si="128"/>
        <v>83.23</v>
      </c>
      <c r="H1285" s="248">
        <f t="shared" si="129"/>
        <v>499.38</v>
      </c>
    </row>
    <row r="1286" spans="2:8" x14ac:dyDescent="0.25">
      <c r="B1286" s="247" t="s">
        <v>1553</v>
      </c>
      <c r="C1286" s="234" t="s">
        <v>1554</v>
      </c>
      <c r="D1286" s="228" t="s">
        <v>1555</v>
      </c>
      <c r="E1286" s="234" t="s">
        <v>1327</v>
      </c>
      <c r="F1286" s="268">
        <v>416.15</v>
      </c>
      <c r="G1286" s="268">
        <f t="shared" si="128"/>
        <v>83.23</v>
      </c>
      <c r="H1286" s="248">
        <f t="shared" si="129"/>
        <v>499.38</v>
      </c>
    </row>
    <row r="1287" spans="2:8" x14ac:dyDescent="0.25">
      <c r="B1287" s="247" t="s">
        <v>1556</v>
      </c>
      <c r="C1287" s="234" t="s">
        <v>1557</v>
      </c>
      <c r="D1287" s="228" t="s">
        <v>329</v>
      </c>
      <c r="E1287" s="234" t="s">
        <v>1327</v>
      </c>
      <c r="F1287" s="268">
        <v>110.57</v>
      </c>
      <c r="G1287" s="268">
        <f t="shared" si="128"/>
        <v>22.114000000000001</v>
      </c>
      <c r="H1287" s="248">
        <f t="shared" si="129"/>
        <v>132.684</v>
      </c>
    </row>
    <row r="1288" spans="2:8" x14ac:dyDescent="0.25">
      <c r="B1288" s="247" t="s">
        <v>1558</v>
      </c>
      <c r="C1288" s="234" t="s">
        <v>1559</v>
      </c>
      <c r="D1288" s="228" t="s">
        <v>163</v>
      </c>
      <c r="E1288" s="234" t="s">
        <v>1327</v>
      </c>
      <c r="F1288" s="268">
        <v>8.91</v>
      </c>
      <c r="G1288" s="268">
        <f t="shared" si="128"/>
        <v>1.782</v>
      </c>
      <c r="H1288" s="248">
        <f t="shared" si="129"/>
        <v>10.692</v>
      </c>
    </row>
    <row r="1289" spans="2:8" x14ac:dyDescent="0.25">
      <c r="B1289" s="247" t="s">
        <v>1560</v>
      </c>
      <c r="C1289" s="234" t="s">
        <v>1561</v>
      </c>
      <c r="D1289" s="228" t="s">
        <v>136</v>
      </c>
      <c r="E1289" s="234" t="s">
        <v>1327</v>
      </c>
      <c r="F1289" s="268">
        <v>129.22999999999999</v>
      </c>
      <c r="G1289" s="268">
        <f t="shared" si="128"/>
        <v>25.846</v>
      </c>
      <c r="H1289" s="248">
        <f t="shared" si="129"/>
        <v>155.07599999999999</v>
      </c>
    </row>
    <row r="1290" spans="2:8" x14ac:dyDescent="0.25">
      <c r="B1290" s="247" t="s">
        <v>1562</v>
      </c>
      <c r="C1290" s="234" t="s">
        <v>1563</v>
      </c>
      <c r="D1290" s="228" t="s">
        <v>136</v>
      </c>
      <c r="E1290" s="234" t="s">
        <v>1327</v>
      </c>
      <c r="F1290" s="268">
        <v>139.18</v>
      </c>
      <c r="G1290" s="268">
        <f t="shared" si="128"/>
        <v>27.836000000000002</v>
      </c>
      <c r="H1290" s="248">
        <f t="shared" si="129"/>
        <v>167.01600000000002</v>
      </c>
    </row>
    <row r="1291" spans="2:8" x14ac:dyDescent="0.25">
      <c r="B1291" s="247" t="s">
        <v>1564</v>
      </c>
      <c r="C1291" s="234" t="s">
        <v>1565</v>
      </c>
      <c r="D1291" s="228" t="s">
        <v>136</v>
      </c>
      <c r="E1291" s="234" t="s">
        <v>1327</v>
      </c>
      <c r="F1291" s="268">
        <v>159.04</v>
      </c>
      <c r="G1291" s="268">
        <f t="shared" si="128"/>
        <v>31.808</v>
      </c>
      <c r="H1291" s="248">
        <f t="shared" si="129"/>
        <v>190.84799999999998</v>
      </c>
    </row>
    <row r="1292" spans="2:8" x14ac:dyDescent="0.25">
      <c r="B1292" s="247" t="s">
        <v>1566</v>
      </c>
      <c r="C1292" s="234" t="s">
        <v>1567</v>
      </c>
      <c r="D1292" s="228" t="s">
        <v>136</v>
      </c>
      <c r="E1292" s="234" t="s">
        <v>1327</v>
      </c>
      <c r="F1292" s="268">
        <v>258.47000000000003</v>
      </c>
      <c r="G1292" s="268">
        <f t="shared" si="128"/>
        <v>51.69400000000001</v>
      </c>
      <c r="H1292" s="248">
        <f t="shared" si="129"/>
        <v>310.16400000000004</v>
      </c>
    </row>
    <row r="1293" spans="2:8" x14ac:dyDescent="0.25">
      <c r="B1293" s="247" t="s">
        <v>1568</v>
      </c>
      <c r="C1293" s="234" t="s">
        <v>1569</v>
      </c>
      <c r="D1293" s="228" t="s">
        <v>136</v>
      </c>
      <c r="E1293" s="234" t="s">
        <v>1327</v>
      </c>
      <c r="F1293" s="268">
        <v>195.52</v>
      </c>
      <c r="G1293" s="268">
        <f t="shared" si="128"/>
        <v>39.104000000000006</v>
      </c>
      <c r="H1293" s="248">
        <f t="shared" si="129"/>
        <v>234.62400000000002</v>
      </c>
    </row>
    <row r="1294" spans="2:8" x14ac:dyDescent="0.25">
      <c r="B1294" s="247" t="s">
        <v>1570</v>
      </c>
      <c r="C1294" s="234" t="s">
        <v>1571</v>
      </c>
      <c r="D1294" s="228" t="s">
        <v>136</v>
      </c>
      <c r="E1294" s="234" t="s">
        <v>1327</v>
      </c>
      <c r="F1294" s="268">
        <v>123.77</v>
      </c>
      <c r="G1294" s="268">
        <f t="shared" si="128"/>
        <v>24.754000000000001</v>
      </c>
      <c r="H1294" s="248">
        <f t="shared" si="129"/>
        <v>148.524</v>
      </c>
    </row>
    <row r="1295" spans="2:8" x14ac:dyDescent="0.25">
      <c r="B1295" s="247" t="s">
        <v>1572</v>
      </c>
      <c r="C1295" s="234" t="s">
        <v>1573</v>
      </c>
      <c r="D1295" s="228" t="s">
        <v>136</v>
      </c>
      <c r="E1295" s="234" t="s">
        <v>1327</v>
      </c>
      <c r="F1295" s="268">
        <v>135.25</v>
      </c>
      <c r="G1295" s="268">
        <f t="shared" si="128"/>
        <v>27.05</v>
      </c>
      <c r="H1295" s="248">
        <f t="shared" si="129"/>
        <v>162.30000000000001</v>
      </c>
    </row>
    <row r="1296" spans="2:8" x14ac:dyDescent="0.25">
      <c r="B1296" s="247" t="s">
        <v>1574</v>
      </c>
      <c r="C1296" s="234" t="s">
        <v>1575</v>
      </c>
      <c r="D1296" s="228" t="s">
        <v>1576</v>
      </c>
      <c r="E1296" s="234" t="s">
        <v>1327</v>
      </c>
      <c r="F1296" s="268">
        <v>135.25</v>
      </c>
      <c r="G1296" s="268">
        <f t="shared" si="128"/>
        <v>27.05</v>
      </c>
      <c r="H1296" s="248">
        <f t="shared" si="129"/>
        <v>162.30000000000001</v>
      </c>
    </row>
    <row r="1297" spans="2:8" x14ac:dyDescent="0.25">
      <c r="B1297" s="247" t="s">
        <v>1577</v>
      </c>
      <c r="C1297" s="234" t="s">
        <v>1578</v>
      </c>
      <c r="D1297" s="228" t="s">
        <v>136</v>
      </c>
      <c r="E1297" s="234" t="s">
        <v>1327</v>
      </c>
      <c r="F1297" s="268">
        <v>179.88</v>
      </c>
      <c r="G1297" s="268">
        <f t="shared" si="128"/>
        <v>35.975999999999999</v>
      </c>
      <c r="H1297" s="248">
        <f t="shared" si="129"/>
        <v>215.85599999999999</v>
      </c>
    </row>
    <row r="1298" spans="2:8" x14ac:dyDescent="0.25">
      <c r="B1298" s="247" t="s">
        <v>1579</v>
      </c>
      <c r="C1298" s="234" t="s">
        <v>1580</v>
      </c>
      <c r="D1298" s="228" t="s">
        <v>136</v>
      </c>
      <c r="E1298" s="234" t="s">
        <v>1327</v>
      </c>
      <c r="F1298" s="268">
        <v>415.83</v>
      </c>
      <c r="G1298" s="268">
        <f t="shared" si="128"/>
        <v>83.165999999999997</v>
      </c>
      <c r="H1298" s="248">
        <f t="shared" si="129"/>
        <v>498.99599999999998</v>
      </c>
    </row>
    <row r="1299" spans="2:8" x14ac:dyDescent="0.25">
      <c r="B1299" s="247" t="s">
        <v>1581</v>
      </c>
      <c r="C1299" s="234" t="s">
        <v>1582</v>
      </c>
      <c r="D1299" s="228" t="s">
        <v>1555</v>
      </c>
      <c r="E1299" s="234" t="s">
        <v>1360</v>
      </c>
      <c r="F1299" s="268">
        <v>468.52</v>
      </c>
      <c r="G1299" s="268">
        <f t="shared" si="128"/>
        <v>93.704000000000008</v>
      </c>
      <c r="H1299" s="248">
        <f t="shared" si="129"/>
        <v>562.22399999999993</v>
      </c>
    </row>
    <row r="1300" spans="2:8" x14ac:dyDescent="0.25">
      <c r="B1300" s="247" t="s">
        <v>1583</v>
      </c>
      <c r="C1300" s="234" t="s">
        <v>1584</v>
      </c>
      <c r="D1300" s="228" t="s">
        <v>136</v>
      </c>
      <c r="E1300" s="234" t="s">
        <v>1585</v>
      </c>
      <c r="F1300" s="268">
        <v>258.47000000000003</v>
      </c>
      <c r="G1300" s="268">
        <f t="shared" si="128"/>
        <v>51.69400000000001</v>
      </c>
      <c r="H1300" s="248">
        <f t="shared" si="129"/>
        <v>310.16400000000004</v>
      </c>
    </row>
    <row r="1301" spans="2:8" x14ac:dyDescent="0.25">
      <c r="B1301" s="247" t="s">
        <v>1586</v>
      </c>
      <c r="C1301" s="234" t="s">
        <v>1587</v>
      </c>
      <c r="D1301" s="228" t="s">
        <v>329</v>
      </c>
      <c r="E1301" s="234" t="s">
        <v>1585</v>
      </c>
      <c r="F1301" s="268">
        <v>258.47000000000003</v>
      </c>
      <c r="G1301" s="268">
        <f t="shared" si="128"/>
        <v>51.69400000000001</v>
      </c>
      <c r="H1301" s="248">
        <f t="shared" si="129"/>
        <v>310.16400000000004</v>
      </c>
    </row>
    <row r="1302" spans="2:8" x14ac:dyDescent="0.25">
      <c r="B1302" s="265" t="s">
        <v>808</v>
      </c>
      <c r="C1302" s="233" t="s">
        <v>1588</v>
      </c>
      <c r="D1302" s="267"/>
      <c r="E1302" s="233"/>
      <c r="F1302" s="268"/>
      <c r="G1302" s="268"/>
      <c r="H1302" s="248"/>
    </row>
    <row r="1303" spans="2:8" x14ac:dyDescent="0.25">
      <c r="B1303" s="247" t="s">
        <v>810</v>
      </c>
      <c r="C1303" s="234" t="s">
        <v>1589</v>
      </c>
      <c r="D1303" s="228" t="s">
        <v>136</v>
      </c>
      <c r="E1303" s="234" t="s">
        <v>1327</v>
      </c>
      <c r="F1303" s="268">
        <v>415.83</v>
      </c>
      <c r="G1303" s="268">
        <f t="shared" si="128"/>
        <v>83.165999999999997</v>
      </c>
      <c r="H1303" s="248">
        <f t="shared" si="129"/>
        <v>498.99599999999998</v>
      </c>
    </row>
    <row r="1304" spans="2:8" x14ac:dyDescent="0.25">
      <c r="B1304" s="247" t="s">
        <v>1157</v>
      </c>
      <c r="C1304" s="234" t="s">
        <v>1552</v>
      </c>
      <c r="D1304" s="228" t="s">
        <v>1555</v>
      </c>
      <c r="E1304" s="234" t="s">
        <v>1327</v>
      </c>
      <c r="F1304" s="268">
        <v>415.83</v>
      </c>
      <c r="G1304" s="268">
        <f t="shared" si="128"/>
        <v>83.165999999999997</v>
      </c>
      <c r="H1304" s="248">
        <f t="shared" si="129"/>
        <v>498.99599999999998</v>
      </c>
    </row>
    <row r="1305" spans="2:8" x14ac:dyDescent="0.25">
      <c r="B1305" s="265" t="s">
        <v>1590</v>
      </c>
      <c r="C1305" s="233" t="s">
        <v>1591</v>
      </c>
      <c r="D1305" s="267"/>
      <c r="E1305" s="233"/>
      <c r="F1305" s="268"/>
      <c r="G1305" s="268"/>
      <c r="H1305" s="248"/>
    </row>
    <row r="1306" spans="2:8" x14ac:dyDescent="0.25">
      <c r="B1306" s="247" t="s">
        <v>1592</v>
      </c>
      <c r="C1306" s="234" t="s">
        <v>1593</v>
      </c>
      <c r="D1306" s="228" t="s">
        <v>352</v>
      </c>
      <c r="E1306" s="234" t="s">
        <v>1327</v>
      </c>
      <c r="F1306" s="268">
        <v>198.54</v>
      </c>
      <c r="G1306" s="268">
        <f t="shared" si="128"/>
        <v>39.707999999999998</v>
      </c>
      <c r="H1306" s="248">
        <f t="shared" si="129"/>
        <v>238.24799999999999</v>
      </c>
    </row>
    <row r="1307" spans="2:8" x14ac:dyDescent="0.25">
      <c r="B1307" s="247" t="s">
        <v>1594</v>
      </c>
      <c r="C1307" s="234" t="s">
        <v>1595</v>
      </c>
      <c r="D1307" s="228" t="s">
        <v>133</v>
      </c>
      <c r="E1307" s="234" t="s">
        <v>1327</v>
      </c>
      <c r="F1307" s="268">
        <v>133.5</v>
      </c>
      <c r="G1307" s="268">
        <f t="shared" si="128"/>
        <v>26.700000000000003</v>
      </c>
      <c r="H1307" s="248">
        <f t="shared" si="129"/>
        <v>160.19999999999999</v>
      </c>
    </row>
    <row r="1308" spans="2:8" x14ac:dyDescent="0.25">
      <c r="B1308" s="247" t="s">
        <v>1596</v>
      </c>
      <c r="C1308" s="234" t="s">
        <v>1597</v>
      </c>
      <c r="D1308" s="228" t="s">
        <v>133</v>
      </c>
      <c r="E1308" s="234" t="s">
        <v>1327</v>
      </c>
      <c r="F1308" s="268">
        <v>133.5</v>
      </c>
      <c r="G1308" s="268">
        <f t="shared" si="128"/>
        <v>26.700000000000003</v>
      </c>
      <c r="H1308" s="248">
        <f t="shared" si="129"/>
        <v>160.19999999999999</v>
      </c>
    </row>
    <row r="1309" spans="2:8" x14ac:dyDescent="0.25">
      <c r="B1309" s="247" t="s">
        <v>1598</v>
      </c>
      <c r="C1309" s="234" t="s">
        <v>1599</v>
      </c>
      <c r="D1309" s="228" t="s">
        <v>133</v>
      </c>
      <c r="E1309" s="234" t="s">
        <v>1327</v>
      </c>
      <c r="F1309" s="268">
        <v>133.5</v>
      </c>
      <c r="G1309" s="268">
        <f t="shared" si="128"/>
        <v>26.700000000000003</v>
      </c>
      <c r="H1309" s="248">
        <f t="shared" si="129"/>
        <v>160.19999999999999</v>
      </c>
    </row>
    <row r="1310" spans="2:8" x14ac:dyDescent="0.25">
      <c r="B1310" s="247" t="s">
        <v>1600</v>
      </c>
      <c r="C1310" s="234" t="s">
        <v>1601</v>
      </c>
      <c r="D1310" s="228"/>
      <c r="E1310" s="234" t="s">
        <v>1327</v>
      </c>
      <c r="F1310" s="268">
        <v>582.79</v>
      </c>
      <c r="G1310" s="268">
        <f t="shared" si="128"/>
        <v>116.55799999999999</v>
      </c>
      <c r="H1310" s="248">
        <f t="shared" si="129"/>
        <v>699.34799999999996</v>
      </c>
    </row>
    <row r="1311" spans="2:8" x14ac:dyDescent="0.25">
      <c r="B1311" s="265" t="s">
        <v>1602</v>
      </c>
      <c r="C1311" s="233" t="s">
        <v>1603</v>
      </c>
      <c r="D1311" s="267"/>
      <c r="E1311" s="233"/>
      <c r="F1311" s="268"/>
      <c r="G1311" s="268"/>
      <c r="H1311" s="248"/>
    </row>
    <row r="1312" spans="2:8" x14ac:dyDescent="0.25">
      <c r="B1312" s="247" t="s">
        <v>1604</v>
      </c>
      <c r="C1312" s="234" t="s">
        <v>1593</v>
      </c>
      <c r="D1312" s="228" t="s">
        <v>352</v>
      </c>
      <c r="E1312" s="234" t="s">
        <v>1327</v>
      </c>
      <c r="F1312" s="268">
        <v>198.54</v>
      </c>
      <c r="G1312" s="268">
        <f t="shared" si="128"/>
        <v>39.707999999999998</v>
      </c>
      <c r="H1312" s="248">
        <f t="shared" si="129"/>
        <v>238.24799999999999</v>
      </c>
    </row>
    <row r="1313" spans="2:8" x14ac:dyDescent="0.25">
      <c r="B1313" s="247" t="s">
        <v>1605</v>
      </c>
      <c r="C1313" s="234" t="s">
        <v>1606</v>
      </c>
      <c r="D1313" s="228" t="s">
        <v>163</v>
      </c>
      <c r="E1313" s="234" t="s">
        <v>1327</v>
      </c>
      <c r="F1313" s="268">
        <v>78.930000000000007</v>
      </c>
      <c r="G1313" s="268">
        <f t="shared" si="128"/>
        <v>15.786000000000001</v>
      </c>
      <c r="H1313" s="248">
        <f t="shared" si="129"/>
        <v>94.716000000000008</v>
      </c>
    </row>
    <row r="1314" spans="2:8" x14ac:dyDescent="0.25">
      <c r="B1314" s="247" t="s">
        <v>1607</v>
      </c>
      <c r="C1314" s="234" t="s">
        <v>1608</v>
      </c>
      <c r="D1314" s="228" t="s">
        <v>163</v>
      </c>
      <c r="E1314" s="234" t="s">
        <v>1327</v>
      </c>
      <c r="F1314" s="268">
        <v>126.4</v>
      </c>
      <c r="G1314" s="268">
        <f t="shared" si="128"/>
        <v>25.28</v>
      </c>
      <c r="H1314" s="248">
        <f t="shared" si="129"/>
        <v>151.68</v>
      </c>
    </row>
    <row r="1315" spans="2:8" x14ac:dyDescent="0.25">
      <c r="B1315" s="247" t="s">
        <v>1609</v>
      </c>
      <c r="C1315" s="234" t="s">
        <v>1610</v>
      </c>
      <c r="D1315" s="228" t="s">
        <v>214</v>
      </c>
      <c r="E1315" s="234" t="s">
        <v>1327</v>
      </c>
      <c r="F1315" s="268">
        <v>78.930000000000007</v>
      </c>
      <c r="G1315" s="268">
        <f t="shared" si="128"/>
        <v>15.786000000000001</v>
      </c>
      <c r="H1315" s="248">
        <f t="shared" si="129"/>
        <v>94.716000000000008</v>
      </c>
    </row>
    <row r="1316" spans="2:8" x14ac:dyDescent="0.25">
      <c r="B1316" s="247" t="s">
        <v>1611</v>
      </c>
      <c r="C1316" s="234" t="s">
        <v>1612</v>
      </c>
      <c r="D1316" s="228" t="s">
        <v>133</v>
      </c>
      <c r="E1316" s="234" t="s">
        <v>1327</v>
      </c>
      <c r="F1316" s="268">
        <v>178.74</v>
      </c>
      <c r="G1316" s="268">
        <f t="shared" si="128"/>
        <v>35.748000000000005</v>
      </c>
      <c r="H1316" s="248">
        <f t="shared" si="129"/>
        <v>214.488</v>
      </c>
    </row>
    <row r="1317" spans="2:8" x14ac:dyDescent="0.25">
      <c r="B1317" s="247" t="s">
        <v>1613</v>
      </c>
      <c r="C1317" s="234" t="s">
        <v>1614</v>
      </c>
      <c r="D1317" s="228" t="s">
        <v>163</v>
      </c>
      <c r="E1317" s="234" t="s">
        <v>1327</v>
      </c>
      <c r="F1317" s="268">
        <v>320.77</v>
      </c>
      <c r="G1317" s="268">
        <f t="shared" si="128"/>
        <v>64.153999999999996</v>
      </c>
      <c r="H1317" s="248">
        <f t="shared" si="129"/>
        <v>384.92399999999998</v>
      </c>
    </row>
    <row r="1318" spans="2:8" x14ac:dyDescent="0.25">
      <c r="B1318" s="247" t="s">
        <v>1615</v>
      </c>
      <c r="C1318" s="234" t="s">
        <v>1616</v>
      </c>
      <c r="D1318" s="228" t="s">
        <v>133</v>
      </c>
      <c r="E1318" s="234" t="s">
        <v>1327</v>
      </c>
      <c r="F1318" s="268">
        <v>164.34</v>
      </c>
      <c r="G1318" s="268">
        <f t="shared" si="128"/>
        <v>32.868000000000002</v>
      </c>
      <c r="H1318" s="248">
        <f t="shared" si="129"/>
        <v>197.208</v>
      </c>
    </row>
    <row r="1319" spans="2:8" x14ac:dyDescent="0.25">
      <c r="B1319" s="247" t="s">
        <v>1617</v>
      </c>
      <c r="C1319" s="234" t="s">
        <v>1053</v>
      </c>
      <c r="D1319" s="228" t="s">
        <v>133</v>
      </c>
      <c r="E1319" s="234" t="s">
        <v>1327</v>
      </c>
      <c r="F1319" s="268">
        <v>1759.84</v>
      </c>
      <c r="G1319" s="268">
        <f t="shared" si="128"/>
        <v>351.96800000000002</v>
      </c>
      <c r="H1319" s="248">
        <f t="shared" si="129"/>
        <v>2111.808</v>
      </c>
    </row>
    <row r="1320" spans="2:8" x14ac:dyDescent="0.25">
      <c r="B1320" s="247" t="s">
        <v>1618</v>
      </c>
      <c r="C1320" s="234" t="s">
        <v>1619</v>
      </c>
      <c r="D1320" s="228" t="s">
        <v>163</v>
      </c>
      <c r="E1320" s="234" t="s">
        <v>1327</v>
      </c>
      <c r="F1320" s="268">
        <v>78.930000000000007</v>
      </c>
      <c r="G1320" s="268">
        <f t="shared" si="128"/>
        <v>15.786000000000001</v>
      </c>
      <c r="H1320" s="248">
        <f t="shared" si="129"/>
        <v>94.716000000000008</v>
      </c>
    </row>
    <row r="1321" spans="2:8" x14ac:dyDescent="0.25">
      <c r="B1321" s="265" t="s">
        <v>1620</v>
      </c>
      <c r="C1321" s="233" t="s">
        <v>1621</v>
      </c>
      <c r="D1321" s="267"/>
      <c r="E1321" s="234"/>
      <c r="F1321" s="268"/>
      <c r="G1321" s="268"/>
      <c r="H1321" s="248"/>
    </row>
    <row r="1322" spans="2:8" x14ac:dyDescent="0.25">
      <c r="B1322" s="247" t="s">
        <v>1622</v>
      </c>
      <c r="C1322" s="234" t="s">
        <v>1623</v>
      </c>
      <c r="D1322" s="228" t="s">
        <v>136</v>
      </c>
      <c r="E1322" s="234" t="s">
        <v>1327</v>
      </c>
      <c r="F1322" s="268">
        <v>497.71</v>
      </c>
      <c r="G1322" s="268">
        <f t="shared" si="128"/>
        <v>99.542000000000002</v>
      </c>
      <c r="H1322" s="248">
        <f t="shared" si="129"/>
        <v>597.25199999999995</v>
      </c>
    </row>
    <row r="1323" spans="2:8" x14ac:dyDescent="0.25">
      <c r="B1323" s="247" t="s">
        <v>1624</v>
      </c>
      <c r="C1323" s="234" t="s">
        <v>1625</v>
      </c>
      <c r="D1323" s="228" t="s">
        <v>133</v>
      </c>
      <c r="E1323" s="234" t="s">
        <v>1327</v>
      </c>
      <c r="F1323" s="268">
        <v>152.88</v>
      </c>
      <c r="G1323" s="268">
        <f t="shared" si="128"/>
        <v>30.576000000000001</v>
      </c>
      <c r="H1323" s="248">
        <f t="shared" si="129"/>
        <v>183.45599999999999</v>
      </c>
    </row>
    <row r="1324" spans="2:8" x14ac:dyDescent="0.25">
      <c r="B1324" s="247" t="s">
        <v>1626</v>
      </c>
      <c r="C1324" s="234" t="s">
        <v>1627</v>
      </c>
      <c r="D1324" s="228" t="s">
        <v>163</v>
      </c>
      <c r="E1324" s="234" t="s">
        <v>1327</v>
      </c>
      <c r="F1324" s="268">
        <v>89.25</v>
      </c>
      <c r="G1324" s="268">
        <f t="shared" si="128"/>
        <v>17.850000000000001</v>
      </c>
      <c r="H1324" s="248">
        <f t="shared" si="129"/>
        <v>107.1</v>
      </c>
    </row>
    <row r="1325" spans="2:8" x14ac:dyDescent="0.25">
      <c r="B1325" s="247" t="s">
        <v>1628</v>
      </c>
      <c r="C1325" s="234" t="s">
        <v>1629</v>
      </c>
      <c r="D1325" s="228" t="s">
        <v>153</v>
      </c>
      <c r="E1325" s="234" t="s">
        <v>1327</v>
      </c>
      <c r="F1325" s="268">
        <v>257.58999999999997</v>
      </c>
      <c r="G1325" s="268">
        <f t="shared" si="128"/>
        <v>51.518000000000001</v>
      </c>
      <c r="H1325" s="248">
        <f t="shared" si="129"/>
        <v>309.10799999999995</v>
      </c>
    </row>
    <row r="1326" spans="2:8" x14ac:dyDescent="0.25">
      <c r="B1326" s="265" t="s">
        <v>813</v>
      </c>
      <c r="C1326" s="233" t="s">
        <v>1630</v>
      </c>
      <c r="D1326" s="267"/>
      <c r="E1326" s="233"/>
      <c r="F1326" s="268"/>
      <c r="G1326" s="268"/>
      <c r="H1326" s="248"/>
    </row>
    <row r="1327" spans="2:8" x14ac:dyDescent="0.25">
      <c r="B1327" s="247" t="s">
        <v>816</v>
      </c>
      <c r="C1327" s="234" t="s">
        <v>1631</v>
      </c>
      <c r="D1327" s="228" t="s">
        <v>133</v>
      </c>
      <c r="E1327" s="234" t="s">
        <v>1327</v>
      </c>
      <c r="F1327" s="268">
        <v>477.9</v>
      </c>
      <c r="G1327" s="268">
        <f t="shared" si="128"/>
        <v>95.58</v>
      </c>
      <c r="H1327" s="248">
        <f t="shared" si="129"/>
        <v>573.48</v>
      </c>
    </row>
    <row r="1328" spans="2:8" x14ac:dyDescent="0.25">
      <c r="B1328" s="247" t="s">
        <v>1632</v>
      </c>
      <c r="C1328" s="234" t="s">
        <v>374</v>
      </c>
      <c r="D1328" s="228" t="s">
        <v>1633</v>
      </c>
      <c r="E1328" s="234" t="s">
        <v>1327</v>
      </c>
      <c r="F1328" s="268">
        <v>1097.51</v>
      </c>
      <c r="G1328" s="268">
        <f t="shared" si="128"/>
        <v>219.50200000000001</v>
      </c>
      <c r="H1328" s="248">
        <f t="shared" si="129"/>
        <v>1317.0119999999999</v>
      </c>
    </row>
    <row r="1329" spans="2:8" x14ac:dyDescent="0.25">
      <c r="B1329" s="247" t="s">
        <v>1634</v>
      </c>
      <c r="C1329" s="234" t="s">
        <v>376</v>
      </c>
      <c r="D1329" s="228" t="s">
        <v>131</v>
      </c>
      <c r="E1329" s="234" t="s">
        <v>1327</v>
      </c>
      <c r="F1329" s="268">
        <v>1035.33</v>
      </c>
      <c r="G1329" s="268">
        <f t="shared" si="128"/>
        <v>207.066</v>
      </c>
      <c r="H1329" s="248">
        <f t="shared" si="129"/>
        <v>1242.396</v>
      </c>
    </row>
    <row r="1330" spans="2:8" x14ac:dyDescent="0.25">
      <c r="B1330" s="247" t="s">
        <v>1635</v>
      </c>
      <c r="C1330" s="234" t="s">
        <v>1636</v>
      </c>
      <c r="D1330" s="228" t="s">
        <v>1637</v>
      </c>
      <c r="E1330" s="234" t="s">
        <v>1327</v>
      </c>
      <c r="F1330" s="268">
        <v>1882.3</v>
      </c>
      <c r="G1330" s="268">
        <f t="shared" si="128"/>
        <v>376.46000000000004</v>
      </c>
      <c r="H1330" s="248">
        <f t="shared" si="129"/>
        <v>2258.7600000000002</v>
      </c>
    </row>
    <row r="1331" spans="2:8" x14ac:dyDescent="0.25">
      <c r="B1331" s="247" t="s">
        <v>1638</v>
      </c>
      <c r="C1331" s="234" t="s">
        <v>1639</v>
      </c>
      <c r="D1331" s="228" t="s">
        <v>1637</v>
      </c>
      <c r="E1331" s="234" t="s">
        <v>1327</v>
      </c>
      <c r="F1331" s="268">
        <v>885.04</v>
      </c>
      <c r="G1331" s="268">
        <f t="shared" si="128"/>
        <v>177.00800000000001</v>
      </c>
      <c r="H1331" s="248">
        <f t="shared" si="129"/>
        <v>1062.048</v>
      </c>
    </row>
    <row r="1332" spans="2:8" x14ac:dyDescent="0.25">
      <c r="B1332" s="247" t="s">
        <v>1640</v>
      </c>
      <c r="C1332" s="234" t="s">
        <v>1641</v>
      </c>
      <c r="D1332" s="228" t="s">
        <v>1637</v>
      </c>
      <c r="E1332" s="234" t="s">
        <v>1327</v>
      </c>
      <c r="F1332" s="268">
        <v>1155.8800000000001</v>
      </c>
      <c r="G1332" s="268">
        <f t="shared" si="128"/>
        <v>231.17600000000004</v>
      </c>
      <c r="H1332" s="248">
        <f t="shared" si="129"/>
        <v>1387.056</v>
      </c>
    </row>
    <row r="1333" spans="2:8" x14ac:dyDescent="0.25">
      <c r="B1333" s="247" t="s">
        <v>1642</v>
      </c>
      <c r="C1333" s="234" t="s">
        <v>1643</v>
      </c>
      <c r="D1333" s="228" t="s">
        <v>1637</v>
      </c>
      <c r="E1333" s="234" t="s">
        <v>1327</v>
      </c>
      <c r="F1333" s="268">
        <v>1842.83</v>
      </c>
      <c r="G1333" s="268">
        <f t="shared" si="128"/>
        <v>368.56600000000003</v>
      </c>
      <c r="H1333" s="248">
        <f t="shared" si="129"/>
        <v>2211.3959999999997</v>
      </c>
    </row>
    <row r="1334" spans="2:8" x14ac:dyDescent="0.25">
      <c r="B1334" s="247" t="s">
        <v>1644</v>
      </c>
      <c r="C1334" s="234" t="s">
        <v>1645</v>
      </c>
      <c r="D1334" s="228" t="s">
        <v>1637</v>
      </c>
      <c r="E1334" s="234" t="s">
        <v>1327</v>
      </c>
      <c r="F1334" s="268">
        <v>1963.5</v>
      </c>
      <c r="G1334" s="268">
        <f t="shared" si="128"/>
        <v>392.70000000000005</v>
      </c>
      <c r="H1334" s="248">
        <f t="shared" si="129"/>
        <v>2356.1999999999998</v>
      </c>
    </row>
    <row r="1335" spans="2:8" x14ac:dyDescent="0.25">
      <c r="B1335" s="247" t="s">
        <v>1646</v>
      </c>
      <c r="C1335" s="234" t="s">
        <v>1647</v>
      </c>
      <c r="D1335" s="228" t="s">
        <v>1637</v>
      </c>
      <c r="E1335" s="234" t="s">
        <v>1327</v>
      </c>
      <c r="F1335" s="268">
        <v>875.68</v>
      </c>
      <c r="G1335" s="268">
        <f t="shared" si="128"/>
        <v>175.136</v>
      </c>
      <c r="H1335" s="248">
        <f t="shared" si="129"/>
        <v>1050.816</v>
      </c>
    </row>
    <row r="1336" spans="2:8" ht="47.25" x14ac:dyDescent="0.25">
      <c r="B1336" s="247" t="s">
        <v>1648</v>
      </c>
      <c r="C1336" s="234" t="s">
        <v>1039</v>
      </c>
      <c r="D1336" s="228" t="s">
        <v>1649</v>
      </c>
      <c r="E1336" s="234" t="s">
        <v>1327</v>
      </c>
      <c r="F1336" s="268">
        <v>1194.6199999999999</v>
      </c>
      <c r="G1336" s="268">
        <f t="shared" si="128"/>
        <v>238.92399999999998</v>
      </c>
      <c r="H1336" s="248">
        <f t="shared" si="129"/>
        <v>1433.5439999999999</v>
      </c>
    </row>
    <row r="1337" spans="2:8" x14ac:dyDescent="0.25">
      <c r="B1337" s="247" t="s">
        <v>1650</v>
      </c>
      <c r="C1337" s="234" t="s">
        <v>1651</v>
      </c>
      <c r="D1337" s="228" t="s">
        <v>403</v>
      </c>
      <c r="E1337" s="234" t="s">
        <v>1327</v>
      </c>
      <c r="F1337" s="268">
        <v>490.15</v>
      </c>
      <c r="G1337" s="268">
        <f t="shared" si="128"/>
        <v>98.03</v>
      </c>
      <c r="H1337" s="248">
        <f t="shared" si="129"/>
        <v>588.17999999999995</v>
      </c>
    </row>
    <row r="1338" spans="2:8" x14ac:dyDescent="0.25">
      <c r="B1338" s="247" t="s">
        <v>1652</v>
      </c>
      <c r="C1338" s="234" t="s">
        <v>1653</v>
      </c>
      <c r="D1338" s="228" t="s">
        <v>329</v>
      </c>
      <c r="E1338" s="234" t="s">
        <v>1327</v>
      </c>
      <c r="F1338" s="268">
        <v>196.29</v>
      </c>
      <c r="G1338" s="268">
        <f t="shared" si="128"/>
        <v>39.258000000000003</v>
      </c>
      <c r="H1338" s="248">
        <f t="shared" si="129"/>
        <v>235.548</v>
      </c>
    </row>
    <row r="1339" spans="2:8" x14ac:dyDescent="0.25">
      <c r="B1339" s="247" t="s">
        <v>1654</v>
      </c>
      <c r="C1339" s="234" t="s">
        <v>1655</v>
      </c>
      <c r="D1339" s="228" t="s">
        <v>163</v>
      </c>
      <c r="E1339" s="234" t="s">
        <v>1327</v>
      </c>
      <c r="F1339" s="268">
        <v>1255.58</v>
      </c>
      <c r="G1339" s="268">
        <f t="shared" si="128"/>
        <v>251.11599999999999</v>
      </c>
      <c r="H1339" s="248">
        <f t="shared" si="129"/>
        <v>1506.6959999999999</v>
      </c>
    </row>
    <row r="1340" spans="2:8" x14ac:dyDescent="0.25">
      <c r="B1340" s="247" t="s">
        <v>1656</v>
      </c>
      <c r="C1340" s="234" t="s">
        <v>1657</v>
      </c>
      <c r="D1340" s="228" t="s">
        <v>1637</v>
      </c>
      <c r="E1340" s="234" t="s">
        <v>1327</v>
      </c>
      <c r="F1340" s="268">
        <v>3511.24</v>
      </c>
      <c r="G1340" s="268">
        <f t="shared" si="128"/>
        <v>702.24800000000005</v>
      </c>
      <c r="H1340" s="248">
        <f t="shared" si="129"/>
        <v>4213.4879999999994</v>
      </c>
    </row>
    <row r="1341" spans="2:8" x14ac:dyDescent="0.25">
      <c r="B1341" s="247" t="s">
        <v>1658</v>
      </c>
      <c r="C1341" s="234" t="s">
        <v>1659</v>
      </c>
      <c r="D1341" s="228" t="s">
        <v>1637</v>
      </c>
      <c r="E1341" s="234" t="s">
        <v>1327</v>
      </c>
      <c r="F1341" s="268">
        <v>2424.56</v>
      </c>
      <c r="G1341" s="268">
        <f t="shared" si="128"/>
        <v>484.91200000000003</v>
      </c>
      <c r="H1341" s="248">
        <f t="shared" si="129"/>
        <v>2909.4719999999998</v>
      </c>
    </row>
    <row r="1342" spans="2:8" x14ac:dyDescent="0.25">
      <c r="B1342" s="247" t="s">
        <v>1660</v>
      </c>
      <c r="C1342" s="234" t="s">
        <v>1661</v>
      </c>
      <c r="D1342" s="228" t="s">
        <v>332</v>
      </c>
      <c r="E1342" s="234" t="s">
        <v>1327</v>
      </c>
      <c r="F1342" s="268">
        <v>1122.3699999999999</v>
      </c>
      <c r="G1342" s="268">
        <f t="shared" si="128"/>
        <v>224.47399999999999</v>
      </c>
      <c r="H1342" s="248">
        <f t="shared" si="129"/>
        <v>1346.8439999999998</v>
      </c>
    </row>
    <row r="1343" spans="2:8" x14ac:dyDescent="0.25">
      <c r="B1343" s="247" t="s">
        <v>1662</v>
      </c>
      <c r="C1343" s="234" t="s">
        <v>1663</v>
      </c>
      <c r="D1343" s="228" t="s">
        <v>332</v>
      </c>
      <c r="E1343" s="234" t="s">
        <v>1327</v>
      </c>
      <c r="F1343" s="268">
        <v>257.91000000000003</v>
      </c>
      <c r="G1343" s="268">
        <f t="shared" ref="G1343:G1406" si="130">F1343*0.2</f>
        <v>51.582000000000008</v>
      </c>
      <c r="H1343" s="248">
        <f t="shared" ref="H1343:H1406" si="131">F1343+G1343</f>
        <v>309.49200000000002</v>
      </c>
    </row>
    <row r="1344" spans="2:8" x14ac:dyDescent="0.25">
      <c r="B1344" s="247" t="s">
        <v>1664</v>
      </c>
      <c r="C1344" s="234" t="s">
        <v>1665</v>
      </c>
      <c r="D1344" s="228" t="s">
        <v>403</v>
      </c>
      <c r="E1344" s="234" t="s">
        <v>1327</v>
      </c>
      <c r="F1344" s="268">
        <v>1157.8699999999999</v>
      </c>
      <c r="G1344" s="268">
        <f t="shared" si="130"/>
        <v>231.57399999999998</v>
      </c>
      <c r="H1344" s="248">
        <f t="shared" si="131"/>
        <v>1389.444</v>
      </c>
    </row>
    <row r="1345" spans="2:8" x14ac:dyDescent="0.25">
      <c r="B1345" s="247" t="s">
        <v>1666</v>
      </c>
      <c r="C1345" s="234" t="s">
        <v>1667</v>
      </c>
      <c r="D1345" s="228" t="s">
        <v>163</v>
      </c>
      <c r="E1345" s="234" t="s">
        <v>1327</v>
      </c>
      <c r="F1345" s="268">
        <v>4438.49</v>
      </c>
      <c r="G1345" s="268">
        <f t="shared" si="130"/>
        <v>887.69799999999998</v>
      </c>
      <c r="H1345" s="248">
        <f t="shared" si="131"/>
        <v>5326.1880000000001</v>
      </c>
    </row>
    <row r="1346" spans="2:8" x14ac:dyDescent="0.25">
      <c r="B1346" s="247" t="s">
        <v>1668</v>
      </c>
      <c r="C1346" s="234" t="s">
        <v>1669</v>
      </c>
      <c r="D1346" s="228" t="s">
        <v>163</v>
      </c>
      <c r="E1346" s="234" t="s">
        <v>1327</v>
      </c>
      <c r="F1346" s="268">
        <v>557.69000000000005</v>
      </c>
      <c r="G1346" s="268">
        <f t="shared" si="130"/>
        <v>111.53800000000001</v>
      </c>
      <c r="H1346" s="248">
        <f t="shared" si="131"/>
        <v>669.22800000000007</v>
      </c>
    </row>
    <row r="1347" spans="2:8" x14ac:dyDescent="0.25">
      <c r="B1347" s="247" t="s">
        <v>1670</v>
      </c>
      <c r="C1347" s="234" t="s">
        <v>1671</v>
      </c>
      <c r="D1347" s="228" t="s">
        <v>1637</v>
      </c>
      <c r="E1347" s="234" t="s">
        <v>1327</v>
      </c>
      <c r="F1347" s="268">
        <v>2911.61</v>
      </c>
      <c r="G1347" s="268">
        <f t="shared" si="130"/>
        <v>582.322</v>
      </c>
      <c r="H1347" s="248">
        <f t="shared" si="131"/>
        <v>3493.9320000000002</v>
      </c>
    </row>
    <row r="1348" spans="2:8" x14ac:dyDescent="0.25">
      <c r="B1348" s="247" t="s">
        <v>1672</v>
      </c>
      <c r="C1348" s="234" t="s">
        <v>1673</v>
      </c>
      <c r="D1348" s="228" t="s">
        <v>1674</v>
      </c>
      <c r="E1348" s="234" t="s">
        <v>1327</v>
      </c>
      <c r="F1348" s="268">
        <v>1159.3800000000001</v>
      </c>
      <c r="G1348" s="268">
        <f t="shared" si="130"/>
        <v>231.87600000000003</v>
      </c>
      <c r="H1348" s="248">
        <f t="shared" si="131"/>
        <v>1391.2560000000001</v>
      </c>
    </row>
    <row r="1349" spans="2:8" x14ac:dyDescent="0.25">
      <c r="B1349" s="247" t="s">
        <v>1675</v>
      </c>
      <c r="C1349" s="234" t="s">
        <v>1676</v>
      </c>
      <c r="D1349" s="228" t="s">
        <v>1677</v>
      </c>
      <c r="E1349" s="234" t="s">
        <v>1327</v>
      </c>
      <c r="F1349" s="268">
        <v>642.37</v>
      </c>
      <c r="G1349" s="268">
        <f t="shared" si="130"/>
        <v>128.47400000000002</v>
      </c>
      <c r="H1349" s="248">
        <f t="shared" si="131"/>
        <v>770.84400000000005</v>
      </c>
    </row>
    <row r="1350" spans="2:8" x14ac:dyDescent="0.25">
      <c r="B1350" s="247" t="s">
        <v>1678</v>
      </c>
      <c r="C1350" s="234" t="s">
        <v>1679</v>
      </c>
      <c r="D1350" s="228" t="s">
        <v>163</v>
      </c>
      <c r="E1350" s="234" t="s">
        <v>1327</v>
      </c>
      <c r="F1350" s="268">
        <v>2196.5100000000002</v>
      </c>
      <c r="G1350" s="268">
        <f t="shared" si="130"/>
        <v>439.30200000000008</v>
      </c>
      <c r="H1350" s="248">
        <f t="shared" si="131"/>
        <v>2635.8120000000004</v>
      </c>
    </row>
    <row r="1351" spans="2:8" x14ac:dyDescent="0.25">
      <c r="B1351" s="247" t="s">
        <v>1680</v>
      </c>
      <c r="C1351" s="234" t="s">
        <v>1681</v>
      </c>
      <c r="D1351" s="228" t="s">
        <v>1637</v>
      </c>
      <c r="E1351" s="234" t="s">
        <v>1327</v>
      </c>
      <c r="F1351" s="268">
        <v>373.65</v>
      </c>
      <c r="G1351" s="268">
        <f t="shared" si="130"/>
        <v>74.73</v>
      </c>
      <c r="H1351" s="248">
        <f t="shared" si="131"/>
        <v>448.38</v>
      </c>
    </row>
    <row r="1352" spans="2:8" x14ac:dyDescent="0.25">
      <c r="B1352" s="247" t="s">
        <v>1682</v>
      </c>
      <c r="C1352" s="234" t="s">
        <v>1683</v>
      </c>
      <c r="D1352" s="228" t="s">
        <v>1633</v>
      </c>
      <c r="E1352" s="234" t="s">
        <v>1327</v>
      </c>
      <c r="F1352" s="268">
        <v>842</v>
      </c>
      <c r="G1352" s="268">
        <f t="shared" si="130"/>
        <v>168.4</v>
      </c>
      <c r="H1352" s="248">
        <f t="shared" si="131"/>
        <v>1010.4</v>
      </c>
    </row>
    <row r="1353" spans="2:8" x14ac:dyDescent="0.25">
      <c r="B1353" s="247" t="s">
        <v>2886</v>
      </c>
      <c r="C1353" s="234" t="s">
        <v>371</v>
      </c>
      <c r="D1353" s="228" t="s">
        <v>1633</v>
      </c>
      <c r="E1353" s="234" t="s">
        <v>1327</v>
      </c>
      <c r="F1353" s="268">
        <v>762.64</v>
      </c>
      <c r="G1353" s="268">
        <f t="shared" si="130"/>
        <v>152.52799999999999</v>
      </c>
      <c r="H1353" s="248">
        <f t="shared" si="131"/>
        <v>915.16800000000001</v>
      </c>
    </row>
    <row r="1354" spans="2:8" x14ac:dyDescent="0.25">
      <c r="B1354" s="247" t="s">
        <v>2887</v>
      </c>
      <c r="C1354" s="234" t="s">
        <v>373</v>
      </c>
      <c r="D1354" s="228" t="s">
        <v>1633</v>
      </c>
      <c r="E1354" s="234" t="s">
        <v>1327</v>
      </c>
      <c r="F1354" s="268">
        <v>854.7</v>
      </c>
      <c r="G1354" s="268">
        <f t="shared" si="130"/>
        <v>170.94000000000003</v>
      </c>
      <c r="H1354" s="248">
        <f t="shared" si="131"/>
        <v>1025.6400000000001</v>
      </c>
    </row>
    <row r="1355" spans="2:8" x14ac:dyDescent="0.25">
      <c r="B1355" s="247" t="s">
        <v>2888</v>
      </c>
      <c r="C1355" s="234" t="s">
        <v>378</v>
      </c>
      <c r="D1355" s="228" t="s">
        <v>1633</v>
      </c>
      <c r="E1355" s="234" t="s">
        <v>1327</v>
      </c>
      <c r="F1355" s="268">
        <v>762.64</v>
      </c>
      <c r="G1355" s="268">
        <f t="shared" si="130"/>
        <v>152.52799999999999</v>
      </c>
      <c r="H1355" s="248">
        <f t="shared" si="131"/>
        <v>915.16800000000001</v>
      </c>
    </row>
    <row r="1356" spans="2:8" x14ac:dyDescent="0.25">
      <c r="B1356" s="247" t="s">
        <v>2889</v>
      </c>
      <c r="C1356" s="234" t="s">
        <v>377</v>
      </c>
      <c r="D1356" s="228" t="s">
        <v>1633</v>
      </c>
      <c r="E1356" s="234" t="s">
        <v>1327</v>
      </c>
      <c r="F1356" s="268">
        <v>762.64</v>
      </c>
      <c r="G1356" s="268">
        <f t="shared" si="130"/>
        <v>152.52799999999999</v>
      </c>
      <c r="H1356" s="248">
        <f t="shared" si="131"/>
        <v>915.16800000000001</v>
      </c>
    </row>
    <row r="1357" spans="2:8" x14ac:dyDescent="0.25">
      <c r="B1357" s="247" t="s">
        <v>1684</v>
      </c>
      <c r="C1357" s="234" t="s">
        <v>1685</v>
      </c>
      <c r="D1357" s="228" t="s">
        <v>163</v>
      </c>
      <c r="E1357" s="234" t="s">
        <v>1327</v>
      </c>
      <c r="F1357" s="268">
        <v>250.3</v>
      </c>
      <c r="G1357" s="268">
        <f t="shared" si="130"/>
        <v>50.06</v>
      </c>
      <c r="H1357" s="248">
        <f t="shared" si="131"/>
        <v>300.36</v>
      </c>
    </row>
    <row r="1358" spans="2:8" x14ac:dyDescent="0.25">
      <c r="B1358" s="247" t="s">
        <v>1686</v>
      </c>
      <c r="C1358" s="234" t="s">
        <v>1687</v>
      </c>
      <c r="D1358" s="228" t="s">
        <v>163</v>
      </c>
      <c r="E1358" s="234" t="s">
        <v>1327</v>
      </c>
      <c r="F1358" s="268">
        <v>250.3</v>
      </c>
      <c r="G1358" s="268">
        <f t="shared" si="130"/>
        <v>50.06</v>
      </c>
      <c r="H1358" s="248">
        <f t="shared" si="131"/>
        <v>300.36</v>
      </c>
    </row>
    <row r="1359" spans="2:8" x14ac:dyDescent="0.25">
      <c r="B1359" s="247" t="s">
        <v>1688</v>
      </c>
      <c r="C1359" s="234" t="s">
        <v>1689</v>
      </c>
      <c r="D1359" s="228" t="s">
        <v>163</v>
      </c>
      <c r="E1359" s="234" t="s">
        <v>1327</v>
      </c>
      <c r="F1359" s="268">
        <v>250.3</v>
      </c>
      <c r="G1359" s="268">
        <f t="shared" si="130"/>
        <v>50.06</v>
      </c>
      <c r="H1359" s="248">
        <f t="shared" si="131"/>
        <v>300.36</v>
      </c>
    </row>
    <row r="1360" spans="2:8" x14ac:dyDescent="0.25">
      <c r="B1360" s="247" t="s">
        <v>1690</v>
      </c>
      <c r="C1360" s="234" t="s">
        <v>1691</v>
      </c>
      <c r="D1360" s="228" t="s">
        <v>133</v>
      </c>
      <c r="E1360" s="234" t="s">
        <v>1327</v>
      </c>
      <c r="F1360" s="268">
        <v>212.25</v>
      </c>
      <c r="G1360" s="268">
        <f t="shared" si="130"/>
        <v>42.45</v>
      </c>
      <c r="H1360" s="248">
        <f t="shared" si="131"/>
        <v>254.7</v>
      </c>
    </row>
    <row r="1361" spans="2:8" x14ac:dyDescent="0.25">
      <c r="B1361" s="247" t="s">
        <v>1692</v>
      </c>
      <c r="C1361" s="234" t="s">
        <v>1693</v>
      </c>
      <c r="D1361" s="228" t="s">
        <v>1694</v>
      </c>
      <c r="E1361" s="234" t="s">
        <v>1327</v>
      </c>
      <c r="F1361" s="268">
        <v>246.3</v>
      </c>
      <c r="G1361" s="268">
        <f t="shared" si="130"/>
        <v>49.260000000000005</v>
      </c>
      <c r="H1361" s="248">
        <f t="shared" si="131"/>
        <v>295.56</v>
      </c>
    </row>
    <row r="1362" spans="2:8" x14ac:dyDescent="0.25">
      <c r="B1362" s="247" t="s">
        <v>1695</v>
      </c>
      <c r="C1362" s="234" t="s">
        <v>1696</v>
      </c>
      <c r="D1362" s="228" t="s">
        <v>133</v>
      </c>
      <c r="E1362" s="234" t="s">
        <v>1327</v>
      </c>
      <c r="F1362" s="268">
        <v>637.65</v>
      </c>
      <c r="G1362" s="268">
        <f t="shared" si="130"/>
        <v>127.53</v>
      </c>
      <c r="H1362" s="248">
        <f t="shared" si="131"/>
        <v>765.18</v>
      </c>
    </row>
    <row r="1363" spans="2:8" x14ac:dyDescent="0.25">
      <c r="B1363" s="247" t="s">
        <v>1697</v>
      </c>
      <c r="C1363" s="234" t="s">
        <v>1698</v>
      </c>
      <c r="D1363" s="228" t="s">
        <v>133</v>
      </c>
      <c r="E1363" s="234" t="s">
        <v>1327</v>
      </c>
      <c r="F1363" s="268">
        <v>637.65</v>
      </c>
      <c r="G1363" s="268">
        <f t="shared" si="130"/>
        <v>127.53</v>
      </c>
      <c r="H1363" s="248">
        <f t="shared" si="131"/>
        <v>765.18</v>
      </c>
    </row>
    <row r="1364" spans="2:8" x14ac:dyDescent="0.25">
      <c r="B1364" s="247" t="s">
        <v>1699</v>
      </c>
      <c r="C1364" s="234" t="s">
        <v>1700</v>
      </c>
      <c r="D1364" s="228" t="s">
        <v>158</v>
      </c>
      <c r="E1364" s="234" t="s">
        <v>1327</v>
      </c>
      <c r="F1364" s="268">
        <v>205.44</v>
      </c>
      <c r="G1364" s="268">
        <f t="shared" si="130"/>
        <v>41.088000000000001</v>
      </c>
      <c r="H1364" s="248">
        <f t="shared" si="131"/>
        <v>246.52799999999999</v>
      </c>
    </row>
    <row r="1365" spans="2:8" x14ac:dyDescent="0.25">
      <c r="B1365" s="247" t="s">
        <v>1701</v>
      </c>
      <c r="C1365" s="234" t="s">
        <v>1702</v>
      </c>
      <c r="D1365" s="228" t="s">
        <v>163</v>
      </c>
      <c r="E1365" s="234" t="s">
        <v>1327</v>
      </c>
      <c r="F1365" s="268">
        <v>389.32</v>
      </c>
      <c r="G1365" s="268">
        <f t="shared" si="130"/>
        <v>77.864000000000004</v>
      </c>
      <c r="H1365" s="248">
        <f t="shared" si="131"/>
        <v>467.18399999999997</v>
      </c>
    </row>
    <row r="1366" spans="2:8" x14ac:dyDescent="0.25">
      <c r="B1366" s="247" t="s">
        <v>1703</v>
      </c>
      <c r="C1366" s="234" t="s">
        <v>1704</v>
      </c>
      <c r="D1366" s="228" t="s">
        <v>163</v>
      </c>
      <c r="E1366" s="234" t="s">
        <v>1327</v>
      </c>
      <c r="F1366" s="268">
        <v>126.16</v>
      </c>
      <c r="G1366" s="268">
        <f t="shared" si="130"/>
        <v>25.231999999999999</v>
      </c>
      <c r="H1366" s="248">
        <f t="shared" si="131"/>
        <v>151.392</v>
      </c>
    </row>
    <row r="1367" spans="2:8" x14ac:dyDescent="0.25">
      <c r="B1367" s="247" t="s">
        <v>1705</v>
      </c>
      <c r="C1367" s="234" t="s">
        <v>1706</v>
      </c>
      <c r="D1367" s="228" t="s">
        <v>133</v>
      </c>
      <c r="E1367" s="234" t="s">
        <v>1327</v>
      </c>
      <c r="F1367" s="268">
        <v>226.04</v>
      </c>
      <c r="G1367" s="268">
        <f t="shared" si="130"/>
        <v>45.207999999999998</v>
      </c>
      <c r="H1367" s="248">
        <f t="shared" si="131"/>
        <v>271.24799999999999</v>
      </c>
    </row>
    <row r="1368" spans="2:8" x14ac:dyDescent="0.25">
      <c r="B1368" s="247" t="s">
        <v>1707</v>
      </c>
      <c r="C1368" s="234" t="s">
        <v>1708</v>
      </c>
      <c r="D1368" s="228" t="s">
        <v>133</v>
      </c>
      <c r="E1368" s="234" t="s">
        <v>1327</v>
      </c>
      <c r="F1368" s="268">
        <v>528.54</v>
      </c>
      <c r="G1368" s="268">
        <f t="shared" si="130"/>
        <v>105.708</v>
      </c>
      <c r="H1368" s="248">
        <f t="shared" si="131"/>
        <v>634.24799999999993</v>
      </c>
    </row>
    <row r="1369" spans="2:8" x14ac:dyDescent="0.25">
      <c r="B1369" s="247" t="s">
        <v>1709</v>
      </c>
      <c r="C1369" s="234" t="s">
        <v>1710</v>
      </c>
      <c r="D1369" s="228" t="s">
        <v>214</v>
      </c>
      <c r="E1369" s="234" t="s">
        <v>1327</v>
      </c>
      <c r="F1369" s="268">
        <v>96.96</v>
      </c>
      <c r="G1369" s="268">
        <f t="shared" si="130"/>
        <v>19.391999999999999</v>
      </c>
      <c r="H1369" s="248">
        <f t="shared" si="131"/>
        <v>116.35199999999999</v>
      </c>
    </row>
    <row r="1370" spans="2:8" x14ac:dyDescent="0.25">
      <c r="B1370" s="247" t="s">
        <v>1711</v>
      </c>
      <c r="C1370" s="234" t="s">
        <v>1712</v>
      </c>
      <c r="D1370" s="228" t="s">
        <v>188</v>
      </c>
      <c r="E1370" s="234" t="s">
        <v>1327</v>
      </c>
      <c r="F1370" s="268">
        <v>625.55999999999995</v>
      </c>
      <c r="G1370" s="268">
        <f t="shared" si="130"/>
        <v>125.11199999999999</v>
      </c>
      <c r="H1370" s="248">
        <f t="shared" si="131"/>
        <v>750.67199999999991</v>
      </c>
    </row>
    <row r="1371" spans="2:8" x14ac:dyDescent="0.25">
      <c r="B1371" s="247" t="s">
        <v>1713</v>
      </c>
      <c r="C1371" s="234" t="s">
        <v>1714</v>
      </c>
      <c r="D1371" s="228" t="s">
        <v>1715</v>
      </c>
      <c r="E1371" s="234" t="s">
        <v>1327</v>
      </c>
      <c r="F1371" s="268">
        <v>1009.24</v>
      </c>
      <c r="G1371" s="268">
        <f t="shared" si="130"/>
        <v>201.84800000000001</v>
      </c>
      <c r="H1371" s="248">
        <f t="shared" si="131"/>
        <v>1211.088</v>
      </c>
    </row>
    <row r="1372" spans="2:8" x14ac:dyDescent="0.25">
      <c r="B1372" s="247" t="s">
        <v>1716</v>
      </c>
      <c r="C1372" s="234" t="s">
        <v>1717</v>
      </c>
      <c r="D1372" s="228" t="s">
        <v>133</v>
      </c>
      <c r="E1372" s="234" t="s">
        <v>1327</v>
      </c>
      <c r="F1372" s="268">
        <v>81.16</v>
      </c>
      <c r="G1372" s="268">
        <f t="shared" si="130"/>
        <v>16.231999999999999</v>
      </c>
      <c r="H1372" s="248">
        <f t="shared" si="131"/>
        <v>97.391999999999996</v>
      </c>
    </row>
    <row r="1373" spans="2:8" ht="31.5" x14ac:dyDescent="0.25">
      <c r="B1373" s="247" t="s">
        <v>1718</v>
      </c>
      <c r="C1373" s="234" t="s">
        <v>1719</v>
      </c>
      <c r="D1373" s="228" t="s">
        <v>129</v>
      </c>
      <c r="E1373" s="234" t="s">
        <v>1327</v>
      </c>
      <c r="F1373" s="268">
        <v>3171.21</v>
      </c>
      <c r="G1373" s="268">
        <f t="shared" si="130"/>
        <v>634.24200000000008</v>
      </c>
      <c r="H1373" s="248">
        <f t="shared" si="131"/>
        <v>3805.4520000000002</v>
      </c>
    </row>
    <row r="1374" spans="2:8" ht="31.5" x14ac:dyDescent="0.25">
      <c r="B1374" s="247" t="s">
        <v>1720</v>
      </c>
      <c r="C1374" s="234" t="s">
        <v>1721</v>
      </c>
      <c r="D1374" s="228" t="s">
        <v>131</v>
      </c>
      <c r="E1374" s="234" t="s">
        <v>1327</v>
      </c>
      <c r="F1374" s="268">
        <v>2065.29</v>
      </c>
      <c r="G1374" s="268">
        <f t="shared" si="130"/>
        <v>413.05799999999999</v>
      </c>
      <c r="H1374" s="248">
        <f t="shared" si="131"/>
        <v>2478.348</v>
      </c>
    </row>
    <row r="1375" spans="2:8" ht="31.5" x14ac:dyDescent="0.25">
      <c r="B1375" s="247" t="s">
        <v>1722</v>
      </c>
      <c r="C1375" s="234" t="s">
        <v>1723</v>
      </c>
      <c r="D1375" s="228" t="s">
        <v>1724</v>
      </c>
      <c r="E1375" s="234" t="s">
        <v>1327</v>
      </c>
      <c r="F1375" s="268">
        <v>1359.17</v>
      </c>
      <c r="G1375" s="268">
        <f t="shared" si="130"/>
        <v>271.834</v>
      </c>
      <c r="H1375" s="248">
        <f t="shared" si="131"/>
        <v>1631.0040000000001</v>
      </c>
    </row>
    <row r="1376" spans="2:8" x14ac:dyDescent="0.25">
      <c r="B1376" s="247" t="s">
        <v>1725</v>
      </c>
      <c r="C1376" s="234" t="s">
        <v>978</v>
      </c>
      <c r="D1376" s="228" t="s">
        <v>136</v>
      </c>
      <c r="E1376" s="234" t="s">
        <v>1327</v>
      </c>
      <c r="F1376" s="268">
        <v>716.89</v>
      </c>
      <c r="G1376" s="268">
        <f t="shared" si="130"/>
        <v>143.37800000000001</v>
      </c>
      <c r="H1376" s="248">
        <f t="shared" si="131"/>
        <v>860.26800000000003</v>
      </c>
    </row>
    <row r="1377" spans="2:8" x14ac:dyDescent="0.25">
      <c r="B1377" s="247" t="s">
        <v>1726</v>
      </c>
      <c r="C1377" s="232" t="s">
        <v>1727</v>
      </c>
      <c r="D1377" s="228" t="s">
        <v>1637</v>
      </c>
      <c r="E1377" s="232" t="s">
        <v>1327</v>
      </c>
      <c r="F1377" s="268">
        <v>777.8</v>
      </c>
      <c r="G1377" s="268">
        <f t="shared" si="130"/>
        <v>155.56</v>
      </c>
      <c r="H1377" s="248">
        <f t="shared" si="131"/>
        <v>933.3599999999999</v>
      </c>
    </row>
    <row r="1378" spans="2:8" ht="31.5" x14ac:dyDescent="0.25">
      <c r="B1378" s="247" t="s">
        <v>1728</v>
      </c>
      <c r="C1378" s="232" t="s">
        <v>1729</v>
      </c>
      <c r="D1378" s="228" t="s">
        <v>1730</v>
      </c>
      <c r="E1378" s="232" t="s">
        <v>1327</v>
      </c>
      <c r="F1378" s="268">
        <v>517.73</v>
      </c>
      <c r="G1378" s="268">
        <f t="shared" si="130"/>
        <v>103.54600000000001</v>
      </c>
      <c r="H1378" s="248">
        <f t="shared" si="131"/>
        <v>621.27600000000007</v>
      </c>
    </row>
    <row r="1379" spans="2:8" ht="47.25" x14ac:dyDescent="0.25">
      <c r="B1379" s="247" t="s">
        <v>1731</v>
      </c>
      <c r="C1379" s="232" t="s">
        <v>1732</v>
      </c>
      <c r="D1379" s="228" t="s">
        <v>1637</v>
      </c>
      <c r="E1379" s="232" t="s">
        <v>1733</v>
      </c>
      <c r="F1379" s="268">
        <v>1157.02</v>
      </c>
      <c r="G1379" s="268">
        <f t="shared" si="130"/>
        <v>231.404</v>
      </c>
      <c r="H1379" s="248">
        <f t="shared" si="131"/>
        <v>1388.424</v>
      </c>
    </row>
    <row r="1380" spans="2:8" ht="31.5" x14ac:dyDescent="0.25">
      <c r="B1380" s="247" t="s">
        <v>1734</v>
      </c>
      <c r="C1380" s="232" t="s">
        <v>1735</v>
      </c>
      <c r="D1380" s="228" t="s">
        <v>1637</v>
      </c>
      <c r="E1380" s="232" t="s">
        <v>1733</v>
      </c>
      <c r="F1380" s="268">
        <v>1009.32</v>
      </c>
      <c r="G1380" s="268">
        <f t="shared" si="130"/>
        <v>201.86400000000003</v>
      </c>
      <c r="H1380" s="248">
        <f t="shared" si="131"/>
        <v>1211.1840000000002</v>
      </c>
    </row>
    <row r="1381" spans="2:8" x14ac:dyDescent="0.25">
      <c r="B1381" s="247" t="s">
        <v>1736</v>
      </c>
      <c r="C1381" s="232" t="s">
        <v>143</v>
      </c>
      <c r="D1381" s="228" t="s">
        <v>1637</v>
      </c>
      <c r="E1381" s="232" t="s">
        <v>1327</v>
      </c>
      <c r="F1381" s="268">
        <v>2284.06</v>
      </c>
      <c r="G1381" s="268">
        <f t="shared" si="130"/>
        <v>456.81200000000001</v>
      </c>
      <c r="H1381" s="248">
        <f t="shared" si="131"/>
        <v>2740.8719999999998</v>
      </c>
    </row>
    <row r="1382" spans="2:8" x14ac:dyDescent="0.25">
      <c r="B1382" s="247" t="s">
        <v>1737</v>
      </c>
      <c r="C1382" s="232" t="s">
        <v>977</v>
      </c>
      <c r="D1382" s="228" t="s">
        <v>130</v>
      </c>
      <c r="E1382" s="232" t="s">
        <v>1327</v>
      </c>
      <c r="F1382" s="268">
        <v>2412.29</v>
      </c>
      <c r="G1382" s="268">
        <f t="shared" si="130"/>
        <v>482.45800000000003</v>
      </c>
      <c r="H1382" s="248">
        <f t="shared" si="131"/>
        <v>2894.748</v>
      </c>
    </row>
    <row r="1383" spans="2:8" x14ac:dyDescent="0.25">
      <c r="B1383" s="247" t="s">
        <v>1738</v>
      </c>
      <c r="C1383" s="232" t="s">
        <v>1739</v>
      </c>
      <c r="D1383" s="228" t="s">
        <v>1740</v>
      </c>
      <c r="E1383" s="232" t="s">
        <v>1327</v>
      </c>
      <c r="F1383" s="268">
        <v>53.02</v>
      </c>
      <c r="G1383" s="268">
        <f t="shared" si="130"/>
        <v>10.604000000000001</v>
      </c>
      <c r="H1383" s="248">
        <f t="shared" si="131"/>
        <v>63.624000000000002</v>
      </c>
    </row>
    <row r="1384" spans="2:8" x14ac:dyDescent="0.25">
      <c r="B1384" s="247" t="s">
        <v>1741</v>
      </c>
      <c r="C1384" s="232" t="s">
        <v>1742</v>
      </c>
      <c r="D1384" s="228" t="s">
        <v>136</v>
      </c>
      <c r="E1384" s="232" t="s">
        <v>1585</v>
      </c>
      <c r="F1384" s="268">
        <v>541.92999999999995</v>
      </c>
      <c r="G1384" s="268">
        <f t="shared" si="130"/>
        <v>108.386</v>
      </c>
      <c r="H1384" s="248">
        <f t="shared" si="131"/>
        <v>650.31599999999992</v>
      </c>
    </row>
    <row r="1385" spans="2:8" x14ac:dyDescent="0.25">
      <c r="B1385" s="247" t="s">
        <v>1743</v>
      </c>
      <c r="C1385" s="232" t="s">
        <v>1744</v>
      </c>
      <c r="D1385" s="228" t="s">
        <v>153</v>
      </c>
      <c r="E1385" s="232" t="s">
        <v>1585</v>
      </c>
      <c r="F1385" s="268">
        <v>1412.61</v>
      </c>
      <c r="G1385" s="268">
        <f t="shared" si="130"/>
        <v>282.52199999999999</v>
      </c>
      <c r="H1385" s="248">
        <f t="shared" si="131"/>
        <v>1695.1319999999998</v>
      </c>
    </row>
    <row r="1386" spans="2:8" ht="31.5" x14ac:dyDescent="0.25">
      <c r="B1386" s="247" t="s">
        <v>1745</v>
      </c>
      <c r="C1386" s="232" t="s">
        <v>1746</v>
      </c>
      <c r="D1386" s="228" t="s">
        <v>133</v>
      </c>
      <c r="E1386" s="232" t="s">
        <v>1327</v>
      </c>
      <c r="F1386" s="268">
        <v>629.15</v>
      </c>
      <c r="G1386" s="268">
        <f t="shared" si="130"/>
        <v>125.83</v>
      </c>
      <c r="H1386" s="248">
        <f t="shared" si="131"/>
        <v>754.98</v>
      </c>
    </row>
    <row r="1387" spans="2:8" x14ac:dyDescent="0.25">
      <c r="B1387" s="247" t="s">
        <v>1747</v>
      </c>
      <c r="C1387" s="232" t="s">
        <v>1748</v>
      </c>
      <c r="D1387" s="228" t="s">
        <v>1749</v>
      </c>
      <c r="E1387" s="232" t="s">
        <v>1327</v>
      </c>
      <c r="F1387" s="268">
        <v>5098.2299999999996</v>
      </c>
      <c r="G1387" s="268">
        <f t="shared" si="130"/>
        <v>1019.646</v>
      </c>
      <c r="H1387" s="248">
        <f t="shared" si="131"/>
        <v>6117.8759999999993</v>
      </c>
    </row>
    <row r="1388" spans="2:8" ht="31.5" x14ac:dyDescent="0.25">
      <c r="B1388" s="247" t="s">
        <v>1750</v>
      </c>
      <c r="C1388" s="237" t="s">
        <v>1751</v>
      </c>
      <c r="D1388" s="228" t="s">
        <v>1752</v>
      </c>
      <c r="E1388" s="232" t="s">
        <v>1327</v>
      </c>
      <c r="F1388" s="268">
        <v>11215.42</v>
      </c>
      <c r="G1388" s="268">
        <f t="shared" si="130"/>
        <v>2243.0840000000003</v>
      </c>
      <c r="H1388" s="248">
        <f t="shared" si="131"/>
        <v>13458.504000000001</v>
      </c>
    </row>
    <row r="1389" spans="2:8" x14ac:dyDescent="0.25">
      <c r="B1389" s="247" t="s">
        <v>1753</v>
      </c>
      <c r="C1389" s="232" t="s">
        <v>1754</v>
      </c>
      <c r="D1389" s="228" t="s">
        <v>1749</v>
      </c>
      <c r="E1389" s="232" t="s">
        <v>1327</v>
      </c>
      <c r="F1389" s="268">
        <v>3647.49</v>
      </c>
      <c r="G1389" s="268">
        <f t="shared" si="130"/>
        <v>729.49800000000005</v>
      </c>
      <c r="H1389" s="248">
        <f t="shared" si="131"/>
        <v>4376.9879999999994</v>
      </c>
    </row>
    <row r="1390" spans="2:8" x14ac:dyDescent="0.25">
      <c r="B1390" s="247" t="s">
        <v>1755</v>
      </c>
      <c r="C1390" s="232" t="s">
        <v>1756</v>
      </c>
      <c r="D1390" s="228" t="s">
        <v>1749</v>
      </c>
      <c r="E1390" s="232" t="s">
        <v>1327</v>
      </c>
      <c r="F1390" s="268">
        <v>3153.61</v>
      </c>
      <c r="G1390" s="268">
        <f t="shared" si="130"/>
        <v>630.72200000000009</v>
      </c>
      <c r="H1390" s="248">
        <f t="shared" si="131"/>
        <v>3784.3320000000003</v>
      </c>
    </row>
    <row r="1391" spans="2:8" x14ac:dyDescent="0.25">
      <c r="B1391" s="247" t="s">
        <v>1757</v>
      </c>
      <c r="C1391" s="237" t="s">
        <v>1758</v>
      </c>
      <c r="D1391" s="228" t="s">
        <v>1749</v>
      </c>
      <c r="E1391" s="232" t="s">
        <v>1327</v>
      </c>
      <c r="F1391" s="268">
        <v>5548.12</v>
      </c>
      <c r="G1391" s="268">
        <f t="shared" si="130"/>
        <v>1109.624</v>
      </c>
      <c r="H1391" s="248">
        <f t="shared" si="131"/>
        <v>6657.7439999999997</v>
      </c>
    </row>
    <row r="1392" spans="2:8" x14ac:dyDescent="0.25">
      <c r="B1392" s="247" t="s">
        <v>1759</v>
      </c>
      <c r="C1392" s="237" t="s">
        <v>1760</v>
      </c>
      <c r="D1392" s="228" t="s">
        <v>1749</v>
      </c>
      <c r="E1392" s="232" t="s">
        <v>1327</v>
      </c>
      <c r="F1392" s="268">
        <v>6737.97</v>
      </c>
      <c r="G1392" s="268">
        <f t="shared" si="130"/>
        <v>1347.5940000000001</v>
      </c>
      <c r="H1392" s="248">
        <f t="shared" si="131"/>
        <v>8085.5640000000003</v>
      </c>
    </row>
    <row r="1393" spans="2:8" x14ac:dyDescent="0.25">
      <c r="B1393" s="247" t="s">
        <v>1761</v>
      </c>
      <c r="C1393" s="232" t="s">
        <v>1762</v>
      </c>
      <c r="D1393" s="228" t="s">
        <v>1752</v>
      </c>
      <c r="E1393" s="232" t="s">
        <v>1327</v>
      </c>
      <c r="F1393" s="268">
        <v>10767.83</v>
      </c>
      <c r="G1393" s="268">
        <f t="shared" si="130"/>
        <v>2153.5660000000003</v>
      </c>
      <c r="H1393" s="248">
        <f t="shared" si="131"/>
        <v>12921.396000000001</v>
      </c>
    </row>
    <row r="1394" spans="2:8" x14ac:dyDescent="0.25">
      <c r="B1394" s="247" t="s">
        <v>1763</v>
      </c>
      <c r="C1394" s="232" t="s">
        <v>1764</v>
      </c>
      <c r="D1394" s="228" t="s">
        <v>1749</v>
      </c>
      <c r="E1394" s="232" t="s">
        <v>1327</v>
      </c>
      <c r="F1394" s="268">
        <v>5637.47</v>
      </c>
      <c r="G1394" s="268">
        <f t="shared" si="130"/>
        <v>1127.4940000000001</v>
      </c>
      <c r="H1394" s="248">
        <f t="shared" si="131"/>
        <v>6764.9639999999999</v>
      </c>
    </row>
    <row r="1395" spans="2:8" ht="31.5" x14ac:dyDescent="0.25">
      <c r="B1395" s="247" t="s">
        <v>1765</v>
      </c>
      <c r="C1395" s="237" t="s">
        <v>1766</v>
      </c>
      <c r="D1395" s="228" t="s">
        <v>188</v>
      </c>
      <c r="E1395" s="232" t="s">
        <v>1327</v>
      </c>
      <c r="F1395" s="268">
        <v>679.56</v>
      </c>
      <c r="G1395" s="268">
        <f t="shared" si="130"/>
        <v>135.91200000000001</v>
      </c>
      <c r="H1395" s="248">
        <f t="shared" si="131"/>
        <v>815.47199999999998</v>
      </c>
    </row>
    <row r="1396" spans="2:8" x14ac:dyDescent="0.25">
      <c r="B1396" s="247" t="s">
        <v>1767</v>
      </c>
      <c r="C1396" s="237" t="s">
        <v>1768</v>
      </c>
      <c r="D1396" s="228" t="s">
        <v>1749</v>
      </c>
      <c r="E1396" s="232" t="s">
        <v>1327</v>
      </c>
      <c r="F1396" s="268">
        <v>3180.55</v>
      </c>
      <c r="G1396" s="268">
        <f t="shared" si="130"/>
        <v>636.11000000000013</v>
      </c>
      <c r="H1396" s="248">
        <f t="shared" si="131"/>
        <v>3816.6600000000003</v>
      </c>
    </row>
    <row r="1397" spans="2:8" x14ac:dyDescent="0.25">
      <c r="B1397" s="247" t="s">
        <v>1769</v>
      </c>
      <c r="C1397" s="237" t="s">
        <v>1770</v>
      </c>
      <c r="D1397" s="228" t="s">
        <v>1749</v>
      </c>
      <c r="E1397" s="232" t="s">
        <v>1327</v>
      </c>
      <c r="F1397" s="268">
        <v>5360.27</v>
      </c>
      <c r="G1397" s="268">
        <f t="shared" si="130"/>
        <v>1072.0540000000001</v>
      </c>
      <c r="H1397" s="248">
        <f t="shared" si="131"/>
        <v>6432.3240000000005</v>
      </c>
    </row>
    <row r="1398" spans="2:8" x14ac:dyDescent="0.25">
      <c r="B1398" s="247" t="s">
        <v>1771</v>
      </c>
      <c r="C1398" s="237" t="s">
        <v>1772</v>
      </c>
      <c r="D1398" s="228" t="s">
        <v>1749</v>
      </c>
      <c r="E1398" s="232" t="s">
        <v>1327</v>
      </c>
      <c r="F1398" s="268">
        <v>5418.93</v>
      </c>
      <c r="G1398" s="268">
        <f t="shared" si="130"/>
        <v>1083.7860000000001</v>
      </c>
      <c r="H1398" s="248">
        <f t="shared" si="131"/>
        <v>6502.7160000000003</v>
      </c>
    </row>
    <row r="1399" spans="2:8" x14ac:dyDescent="0.25">
      <c r="B1399" s="247" t="s">
        <v>1773</v>
      </c>
      <c r="C1399" s="237" t="s">
        <v>1774</v>
      </c>
      <c r="D1399" s="228" t="s">
        <v>1749</v>
      </c>
      <c r="E1399" s="232" t="s">
        <v>1327</v>
      </c>
      <c r="F1399" s="268">
        <v>5677.63</v>
      </c>
      <c r="G1399" s="268">
        <f t="shared" si="130"/>
        <v>1135.5260000000001</v>
      </c>
      <c r="H1399" s="248">
        <f t="shared" si="131"/>
        <v>6813.1559999999999</v>
      </c>
    </row>
    <row r="1400" spans="2:8" x14ac:dyDescent="0.25">
      <c r="B1400" s="247" t="s">
        <v>1775</v>
      </c>
      <c r="C1400" s="237" t="s">
        <v>1776</v>
      </c>
      <c r="D1400" s="228" t="s">
        <v>1749</v>
      </c>
      <c r="E1400" s="232" t="s">
        <v>1327</v>
      </c>
      <c r="F1400" s="268">
        <v>5139.66</v>
      </c>
      <c r="G1400" s="268">
        <f t="shared" si="130"/>
        <v>1027.932</v>
      </c>
      <c r="H1400" s="248">
        <f t="shared" si="131"/>
        <v>6167.5919999999996</v>
      </c>
    </row>
    <row r="1401" spans="2:8" x14ac:dyDescent="0.25">
      <c r="B1401" s="247" t="s">
        <v>1777</v>
      </c>
      <c r="C1401" s="237" t="s">
        <v>1776</v>
      </c>
      <c r="D1401" s="228" t="s">
        <v>1752</v>
      </c>
      <c r="E1401" s="232" t="s">
        <v>1327</v>
      </c>
      <c r="F1401" s="268">
        <v>7494.47</v>
      </c>
      <c r="G1401" s="268">
        <f t="shared" si="130"/>
        <v>1498.8940000000002</v>
      </c>
      <c r="H1401" s="248">
        <f t="shared" si="131"/>
        <v>8993.3640000000014</v>
      </c>
    </row>
    <row r="1402" spans="2:8" x14ac:dyDescent="0.25">
      <c r="B1402" s="247" t="s">
        <v>1778</v>
      </c>
      <c r="C1402" s="237" t="s">
        <v>1779</v>
      </c>
      <c r="D1402" s="228" t="s">
        <v>1752</v>
      </c>
      <c r="E1402" s="232" t="s">
        <v>1327</v>
      </c>
      <c r="F1402" s="268">
        <v>11009.96</v>
      </c>
      <c r="G1402" s="268">
        <f t="shared" si="130"/>
        <v>2201.9919999999997</v>
      </c>
      <c r="H1402" s="248">
        <f t="shared" si="131"/>
        <v>13211.951999999999</v>
      </c>
    </row>
    <row r="1403" spans="2:8" x14ac:dyDescent="0.25">
      <c r="B1403" s="247" t="s">
        <v>1780</v>
      </c>
      <c r="C1403" s="237" t="s">
        <v>1781</v>
      </c>
      <c r="D1403" s="228" t="s">
        <v>1752</v>
      </c>
      <c r="E1403" s="232" t="s">
        <v>1327</v>
      </c>
      <c r="F1403" s="268">
        <v>10303.23</v>
      </c>
      <c r="G1403" s="268">
        <f t="shared" si="130"/>
        <v>2060.6460000000002</v>
      </c>
      <c r="H1403" s="248">
        <f t="shared" si="131"/>
        <v>12363.876</v>
      </c>
    </row>
    <row r="1404" spans="2:8" x14ac:dyDescent="0.25">
      <c r="B1404" s="247" t="s">
        <v>1782</v>
      </c>
      <c r="C1404" s="237" t="s">
        <v>1783</v>
      </c>
      <c r="D1404" s="228" t="s">
        <v>1749</v>
      </c>
      <c r="E1404" s="232" t="s">
        <v>1327</v>
      </c>
      <c r="F1404" s="268">
        <v>5288.29</v>
      </c>
      <c r="G1404" s="268">
        <f t="shared" si="130"/>
        <v>1057.6580000000001</v>
      </c>
      <c r="H1404" s="248">
        <f t="shared" si="131"/>
        <v>6345.9480000000003</v>
      </c>
    </row>
    <row r="1405" spans="2:8" x14ac:dyDescent="0.25">
      <c r="B1405" s="247" t="s">
        <v>1784</v>
      </c>
      <c r="C1405" s="237" t="s">
        <v>1783</v>
      </c>
      <c r="D1405" s="228" t="s">
        <v>1752</v>
      </c>
      <c r="E1405" s="232" t="s">
        <v>1327</v>
      </c>
      <c r="F1405" s="268">
        <v>9589.26</v>
      </c>
      <c r="G1405" s="268">
        <f t="shared" si="130"/>
        <v>1917.8520000000001</v>
      </c>
      <c r="H1405" s="248">
        <f t="shared" si="131"/>
        <v>11507.112000000001</v>
      </c>
    </row>
    <row r="1406" spans="2:8" x14ac:dyDescent="0.25">
      <c r="B1406" s="247" t="s">
        <v>1785</v>
      </c>
      <c r="C1406" s="237" t="s">
        <v>1786</v>
      </c>
      <c r="D1406" s="228" t="s">
        <v>1752</v>
      </c>
      <c r="E1406" s="232" t="s">
        <v>1327</v>
      </c>
      <c r="F1406" s="268">
        <v>23200.15</v>
      </c>
      <c r="G1406" s="268">
        <f t="shared" si="130"/>
        <v>4640.0300000000007</v>
      </c>
      <c r="H1406" s="248">
        <f t="shared" si="131"/>
        <v>27840.18</v>
      </c>
    </row>
    <row r="1407" spans="2:8" x14ac:dyDescent="0.25">
      <c r="B1407" s="247" t="s">
        <v>1787</v>
      </c>
      <c r="C1407" s="237" t="s">
        <v>1788</v>
      </c>
      <c r="D1407" s="228" t="s">
        <v>1752</v>
      </c>
      <c r="E1407" s="232" t="s">
        <v>1327</v>
      </c>
      <c r="F1407" s="268">
        <v>11933.95</v>
      </c>
      <c r="G1407" s="268">
        <f t="shared" ref="G1407:G1474" si="132">F1407*0.2</f>
        <v>2386.7900000000004</v>
      </c>
      <c r="H1407" s="248">
        <f t="shared" ref="H1407:H1474" si="133">F1407+G1407</f>
        <v>14320.740000000002</v>
      </c>
    </row>
    <row r="1408" spans="2:8" x14ac:dyDescent="0.25">
      <c r="B1408" s="247" t="s">
        <v>1789</v>
      </c>
      <c r="C1408" s="237" t="s">
        <v>1790</v>
      </c>
      <c r="D1408" s="228" t="s">
        <v>1752</v>
      </c>
      <c r="E1408" s="232" t="s">
        <v>1327</v>
      </c>
      <c r="F1408" s="268">
        <v>11268.47</v>
      </c>
      <c r="G1408" s="268">
        <f t="shared" si="132"/>
        <v>2253.694</v>
      </c>
      <c r="H1408" s="248">
        <f t="shared" si="133"/>
        <v>13522.163999999999</v>
      </c>
    </row>
    <row r="1409" spans="2:8" ht="31.5" x14ac:dyDescent="0.25">
      <c r="B1409" s="247" t="s">
        <v>1791</v>
      </c>
      <c r="C1409" s="237" t="s">
        <v>1792</v>
      </c>
      <c r="D1409" s="228"/>
      <c r="E1409" s="232" t="s">
        <v>1327</v>
      </c>
      <c r="F1409" s="268">
        <v>1385.75</v>
      </c>
      <c r="G1409" s="268">
        <f t="shared" si="132"/>
        <v>277.15000000000003</v>
      </c>
      <c r="H1409" s="248">
        <f t="shared" si="133"/>
        <v>1662.9</v>
      </c>
    </row>
    <row r="1410" spans="2:8" ht="31.5" x14ac:dyDescent="0.25">
      <c r="B1410" s="247" t="s">
        <v>1793</v>
      </c>
      <c r="C1410" s="237" t="s">
        <v>1794</v>
      </c>
      <c r="D1410" s="228"/>
      <c r="E1410" s="232" t="s">
        <v>1327</v>
      </c>
      <c r="F1410" s="268">
        <v>2261.1799999999998</v>
      </c>
      <c r="G1410" s="268">
        <f t="shared" si="132"/>
        <v>452.23599999999999</v>
      </c>
      <c r="H1410" s="248">
        <f t="shared" si="133"/>
        <v>2713.4159999999997</v>
      </c>
    </row>
    <row r="1411" spans="2:8" ht="31.5" x14ac:dyDescent="0.25">
      <c r="B1411" s="247" t="s">
        <v>1795</v>
      </c>
      <c r="C1411" s="237" t="s">
        <v>1796</v>
      </c>
      <c r="D1411" s="228"/>
      <c r="E1411" s="232" t="s">
        <v>1327</v>
      </c>
      <c r="F1411" s="268">
        <v>2306.9</v>
      </c>
      <c r="G1411" s="268">
        <f t="shared" si="132"/>
        <v>461.38000000000005</v>
      </c>
      <c r="H1411" s="248">
        <f t="shared" si="133"/>
        <v>2768.28</v>
      </c>
    </row>
    <row r="1412" spans="2:8" ht="31.5" x14ac:dyDescent="0.25">
      <c r="B1412" s="247" t="s">
        <v>1797</v>
      </c>
      <c r="C1412" s="237" t="s">
        <v>1798</v>
      </c>
      <c r="D1412" s="228"/>
      <c r="E1412" s="232" t="s">
        <v>1327</v>
      </c>
      <c r="F1412" s="268">
        <v>1330.88</v>
      </c>
      <c r="G1412" s="268">
        <f t="shared" si="132"/>
        <v>266.17600000000004</v>
      </c>
      <c r="H1412" s="248">
        <f t="shared" si="133"/>
        <v>1597.056</v>
      </c>
    </row>
    <row r="1413" spans="2:8" ht="31.5" x14ac:dyDescent="0.25">
      <c r="B1413" s="247" t="s">
        <v>1799</v>
      </c>
      <c r="C1413" s="237" t="s">
        <v>1800</v>
      </c>
      <c r="D1413" s="228"/>
      <c r="E1413" s="232" t="s">
        <v>1327</v>
      </c>
      <c r="F1413" s="268">
        <v>2604.33</v>
      </c>
      <c r="G1413" s="268">
        <f t="shared" si="132"/>
        <v>520.86599999999999</v>
      </c>
      <c r="H1413" s="248">
        <f t="shared" si="133"/>
        <v>3125.1959999999999</v>
      </c>
    </row>
    <row r="1414" spans="2:8" x14ac:dyDescent="0.25">
      <c r="B1414" s="247" t="s">
        <v>1801</v>
      </c>
      <c r="C1414" s="237" t="s">
        <v>1802</v>
      </c>
      <c r="D1414" s="228"/>
      <c r="E1414" s="232" t="s">
        <v>1327</v>
      </c>
      <c r="F1414" s="268">
        <v>1776.74</v>
      </c>
      <c r="G1414" s="268">
        <f t="shared" si="132"/>
        <v>355.34800000000001</v>
      </c>
      <c r="H1414" s="248">
        <f t="shared" si="133"/>
        <v>2132.0880000000002</v>
      </c>
    </row>
    <row r="1415" spans="2:8" x14ac:dyDescent="0.25">
      <c r="B1415" s="247" t="s">
        <v>1803</v>
      </c>
      <c r="C1415" s="237" t="s">
        <v>1804</v>
      </c>
      <c r="D1415" s="228"/>
      <c r="E1415" s="232" t="s">
        <v>1327</v>
      </c>
      <c r="F1415" s="268">
        <v>587.6</v>
      </c>
      <c r="G1415" s="268">
        <f t="shared" si="132"/>
        <v>117.52000000000001</v>
      </c>
      <c r="H1415" s="248">
        <f t="shared" si="133"/>
        <v>705.12</v>
      </c>
    </row>
    <row r="1416" spans="2:8" x14ac:dyDescent="0.25">
      <c r="B1416" s="247" t="s">
        <v>1805</v>
      </c>
      <c r="C1416" s="237" t="s">
        <v>1247</v>
      </c>
      <c r="D1416" s="228" t="s">
        <v>1752</v>
      </c>
      <c r="E1416" s="232" t="s">
        <v>1327</v>
      </c>
      <c r="F1416" s="268">
        <v>14945.99</v>
      </c>
      <c r="G1416" s="268">
        <f t="shared" si="132"/>
        <v>2989.1980000000003</v>
      </c>
      <c r="H1416" s="248">
        <f t="shared" si="133"/>
        <v>17935.188000000002</v>
      </c>
    </row>
    <row r="1417" spans="2:8" ht="31.5" x14ac:dyDescent="0.25">
      <c r="B1417" s="247" t="s">
        <v>1806</v>
      </c>
      <c r="C1417" s="237" t="s">
        <v>1807</v>
      </c>
      <c r="D1417" s="228" t="s">
        <v>1752</v>
      </c>
      <c r="E1417" s="232" t="s">
        <v>1327</v>
      </c>
      <c r="F1417" s="268">
        <v>11872.52</v>
      </c>
      <c r="G1417" s="268">
        <f t="shared" si="132"/>
        <v>2374.5040000000004</v>
      </c>
      <c r="H1417" s="248">
        <f t="shared" si="133"/>
        <v>14247.024000000001</v>
      </c>
    </row>
    <row r="1418" spans="2:8" x14ac:dyDescent="0.25">
      <c r="B1418" s="247" t="s">
        <v>1808</v>
      </c>
      <c r="C1418" s="237" t="s">
        <v>1809</v>
      </c>
      <c r="D1418" s="228" t="s">
        <v>1752</v>
      </c>
      <c r="E1418" s="232" t="s">
        <v>1327</v>
      </c>
      <c r="F1418" s="268">
        <v>11811.1</v>
      </c>
      <c r="G1418" s="268">
        <f t="shared" si="132"/>
        <v>2362.2200000000003</v>
      </c>
      <c r="H1418" s="248">
        <f t="shared" si="133"/>
        <v>14173.32</v>
      </c>
    </row>
    <row r="1419" spans="2:8" x14ac:dyDescent="0.25">
      <c r="B1419" s="247" t="s">
        <v>1810</v>
      </c>
      <c r="C1419" s="237" t="s">
        <v>1811</v>
      </c>
      <c r="D1419" s="228" t="s">
        <v>1752</v>
      </c>
      <c r="E1419" s="232" t="s">
        <v>1327</v>
      </c>
      <c r="F1419" s="268">
        <v>14465.99</v>
      </c>
      <c r="G1419" s="268">
        <f t="shared" si="132"/>
        <v>2893.1980000000003</v>
      </c>
      <c r="H1419" s="248">
        <f t="shared" si="133"/>
        <v>17359.188000000002</v>
      </c>
    </row>
    <row r="1420" spans="2:8" ht="31.5" x14ac:dyDescent="0.25">
      <c r="B1420" s="249">
        <v>12</v>
      </c>
      <c r="C1420" s="233" t="s">
        <v>1812</v>
      </c>
      <c r="D1420" s="267"/>
      <c r="E1420" s="233"/>
      <c r="F1420" s="268"/>
      <c r="G1420" s="268"/>
      <c r="H1420" s="248"/>
    </row>
    <row r="1421" spans="2:8" x14ac:dyDescent="0.25">
      <c r="B1421" s="247" t="s">
        <v>826</v>
      </c>
      <c r="C1421" s="234" t="s">
        <v>1813</v>
      </c>
      <c r="D1421" s="228" t="s">
        <v>1814</v>
      </c>
      <c r="E1421" s="234" t="s">
        <v>1327</v>
      </c>
      <c r="F1421" s="268">
        <v>10</v>
      </c>
      <c r="G1421" s="268">
        <f t="shared" si="132"/>
        <v>2</v>
      </c>
      <c r="H1421" s="248">
        <f t="shared" si="133"/>
        <v>12</v>
      </c>
    </row>
    <row r="1422" spans="2:8" x14ac:dyDescent="0.25">
      <c r="B1422" s="247" t="s">
        <v>1815</v>
      </c>
      <c r="C1422" s="234" t="s">
        <v>1816</v>
      </c>
      <c r="D1422" s="228" t="s">
        <v>214</v>
      </c>
      <c r="E1422" s="234" t="s">
        <v>1327</v>
      </c>
      <c r="F1422" s="268">
        <v>77.319999999999993</v>
      </c>
      <c r="G1422" s="268">
        <f t="shared" si="132"/>
        <v>15.463999999999999</v>
      </c>
      <c r="H1422" s="248">
        <f t="shared" si="133"/>
        <v>92.783999999999992</v>
      </c>
    </row>
    <row r="1423" spans="2:8" x14ac:dyDescent="0.25">
      <c r="B1423" s="247" t="s">
        <v>1817</v>
      </c>
      <c r="C1423" s="234" t="s">
        <v>1818</v>
      </c>
      <c r="D1423" s="228" t="s">
        <v>352</v>
      </c>
      <c r="E1423" s="234" t="s">
        <v>1327</v>
      </c>
      <c r="F1423" s="268">
        <v>124.77</v>
      </c>
      <c r="G1423" s="268">
        <f t="shared" si="132"/>
        <v>24.954000000000001</v>
      </c>
      <c r="H1423" s="248">
        <f t="shared" si="133"/>
        <v>149.72399999999999</v>
      </c>
    </row>
    <row r="1424" spans="2:8" x14ac:dyDescent="0.25">
      <c r="B1424" s="247" t="s">
        <v>1819</v>
      </c>
      <c r="C1424" s="234" t="s">
        <v>1820</v>
      </c>
      <c r="D1424" s="228" t="s">
        <v>214</v>
      </c>
      <c r="E1424" s="234" t="s">
        <v>1327</v>
      </c>
      <c r="F1424" s="268">
        <v>97.22</v>
      </c>
      <c r="G1424" s="268">
        <f t="shared" si="132"/>
        <v>19.444000000000003</v>
      </c>
      <c r="H1424" s="248">
        <f t="shared" si="133"/>
        <v>116.664</v>
      </c>
    </row>
    <row r="1425" spans="2:8" x14ac:dyDescent="0.25">
      <c r="B1425" s="247" t="s">
        <v>1821</v>
      </c>
      <c r="C1425" s="234" t="s">
        <v>1822</v>
      </c>
      <c r="D1425" s="228" t="s">
        <v>133</v>
      </c>
      <c r="E1425" s="234" t="s">
        <v>1327</v>
      </c>
      <c r="F1425" s="268">
        <v>151.36000000000001</v>
      </c>
      <c r="G1425" s="268">
        <f t="shared" si="132"/>
        <v>30.272000000000006</v>
      </c>
      <c r="H1425" s="248">
        <f t="shared" si="133"/>
        <v>181.63200000000001</v>
      </c>
    </row>
    <row r="1426" spans="2:8" x14ac:dyDescent="0.25">
      <c r="B1426" s="247" t="s">
        <v>1823</v>
      </c>
      <c r="C1426" s="234" t="s">
        <v>1824</v>
      </c>
      <c r="D1426" s="228" t="s">
        <v>163</v>
      </c>
      <c r="E1426" s="234" t="s">
        <v>1327</v>
      </c>
      <c r="F1426" s="268">
        <v>335.86</v>
      </c>
      <c r="G1426" s="268">
        <f t="shared" si="132"/>
        <v>67.172000000000011</v>
      </c>
      <c r="H1426" s="248">
        <f t="shared" si="133"/>
        <v>403.03200000000004</v>
      </c>
    </row>
    <row r="1427" spans="2:8" x14ac:dyDescent="0.25">
      <c r="B1427" s="247" t="s">
        <v>1825</v>
      </c>
      <c r="C1427" s="234" t="s">
        <v>1826</v>
      </c>
      <c r="D1427" s="228" t="s">
        <v>133</v>
      </c>
      <c r="E1427" s="234" t="s">
        <v>1327</v>
      </c>
      <c r="F1427" s="268">
        <v>350.6</v>
      </c>
      <c r="G1427" s="268">
        <f t="shared" si="132"/>
        <v>70.12</v>
      </c>
      <c r="H1427" s="248">
        <f t="shared" si="133"/>
        <v>420.72</v>
      </c>
    </row>
    <row r="1428" spans="2:8" x14ac:dyDescent="0.25">
      <c r="B1428" s="247" t="s">
        <v>1827</v>
      </c>
      <c r="C1428" s="234" t="s">
        <v>1828</v>
      </c>
      <c r="D1428" s="228" t="s">
        <v>133</v>
      </c>
      <c r="E1428" s="234" t="s">
        <v>1327</v>
      </c>
      <c r="F1428" s="268">
        <v>293.52</v>
      </c>
      <c r="G1428" s="268">
        <f t="shared" si="132"/>
        <v>58.704000000000001</v>
      </c>
      <c r="H1428" s="248">
        <f t="shared" si="133"/>
        <v>352.22399999999999</v>
      </c>
    </row>
    <row r="1429" spans="2:8" x14ac:dyDescent="0.25">
      <c r="B1429" s="247" t="s">
        <v>1829</v>
      </c>
      <c r="C1429" s="234" t="s">
        <v>583</v>
      </c>
      <c r="D1429" s="228" t="s">
        <v>136</v>
      </c>
      <c r="E1429" s="234" t="s">
        <v>1327</v>
      </c>
      <c r="F1429" s="268">
        <v>562.77</v>
      </c>
      <c r="G1429" s="268">
        <f t="shared" si="132"/>
        <v>112.554</v>
      </c>
      <c r="H1429" s="248">
        <f t="shared" si="133"/>
        <v>675.32399999999996</v>
      </c>
    </row>
    <row r="1430" spans="2:8" x14ac:dyDescent="0.25">
      <c r="B1430" s="247" t="s">
        <v>1830</v>
      </c>
      <c r="C1430" s="234" t="s">
        <v>1651</v>
      </c>
      <c r="D1430" s="228" t="s">
        <v>136</v>
      </c>
      <c r="E1430" s="234" t="s">
        <v>1327</v>
      </c>
      <c r="F1430" s="268">
        <v>372.44</v>
      </c>
      <c r="G1430" s="268">
        <f t="shared" si="132"/>
        <v>74.488</v>
      </c>
      <c r="H1430" s="248">
        <f t="shared" si="133"/>
        <v>446.928</v>
      </c>
    </row>
    <row r="1431" spans="2:8" x14ac:dyDescent="0.25">
      <c r="B1431" s="247" t="s">
        <v>1831</v>
      </c>
      <c r="C1431" s="234" t="s">
        <v>1832</v>
      </c>
      <c r="D1431" s="228" t="s">
        <v>133</v>
      </c>
      <c r="E1431" s="234" t="s">
        <v>1327</v>
      </c>
      <c r="F1431" s="268">
        <v>145.94999999999999</v>
      </c>
      <c r="G1431" s="268">
        <f t="shared" si="132"/>
        <v>29.189999999999998</v>
      </c>
      <c r="H1431" s="248">
        <f t="shared" si="133"/>
        <v>175.14</v>
      </c>
    </row>
    <row r="1432" spans="2:8" x14ac:dyDescent="0.25">
      <c r="B1432" s="247" t="s">
        <v>1833</v>
      </c>
      <c r="C1432" s="234" t="s">
        <v>1834</v>
      </c>
      <c r="D1432" s="228" t="s">
        <v>133</v>
      </c>
      <c r="E1432" s="234" t="s">
        <v>1327</v>
      </c>
      <c r="F1432" s="268">
        <v>139.69999999999999</v>
      </c>
      <c r="G1432" s="268">
        <f t="shared" si="132"/>
        <v>27.939999999999998</v>
      </c>
      <c r="H1432" s="248">
        <f t="shared" si="133"/>
        <v>167.64</v>
      </c>
    </row>
    <row r="1433" spans="2:8" x14ac:dyDescent="0.25">
      <c r="B1433" s="247" t="s">
        <v>1835</v>
      </c>
      <c r="C1433" s="234" t="s">
        <v>1836</v>
      </c>
      <c r="D1433" s="228" t="s">
        <v>136</v>
      </c>
      <c r="E1433" s="234" t="s">
        <v>1327</v>
      </c>
      <c r="F1433" s="268">
        <v>462.32</v>
      </c>
      <c r="G1433" s="268">
        <f t="shared" si="132"/>
        <v>92.463999999999999</v>
      </c>
      <c r="H1433" s="248">
        <f t="shared" si="133"/>
        <v>554.78399999999999</v>
      </c>
    </row>
    <row r="1434" spans="2:8" x14ac:dyDescent="0.25">
      <c r="B1434" s="247" t="s">
        <v>1837</v>
      </c>
      <c r="C1434" s="234" t="s">
        <v>1838</v>
      </c>
      <c r="D1434" s="228" t="s">
        <v>136</v>
      </c>
      <c r="E1434" s="234" t="s">
        <v>1327</v>
      </c>
      <c r="F1434" s="268">
        <v>497.94</v>
      </c>
      <c r="G1434" s="268">
        <f t="shared" si="132"/>
        <v>99.588000000000008</v>
      </c>
      <c r="H1434" s="248">
        <f t="shared" si="133"/>
        <v>597.52800000000002</v>
      </c>
    </row>
    <row r="1435" spans="2:8" x14ac:dyDescent="0.25">
      <c r="B1435" s="247" t="s">
        <v>1839</v>
      </c>
      <c r="C1435" s="234" t="s">
        <v>427</v>
      </c>
      <c r="D1435" s="228" t="s">
        <v>153</v>
      </c>
      <c r="E1435" s="234" t="s">
        <v>1327</v>
      </c>
      <c r="F1435" s="268">
        <v>778.05</v>
      </c>
      <c r="G1435" s="268">
        <f t="shared" si="132"/>
        <v>155.61000000000001</v>
      </c>
      <c r="H1435" s="248">
        <f t="shared" si="133"/>
        <v>933.66</v>
      </c>
    </row>
    <row r="1436" spans="2:8" x14ac:dyDescent="0.25">
      <c r="B1436" s="247" t="s">
        <v>1840</v>
      </c>
      <c r="C1436" s="234" t="s">
        <v>1841</v>
      </c>
      <c r="D1436" s="228" t="s">
        <v>136</v>
      </c>
      <c r="E1436" s="234" t="s">
        <v>1360</v>
      </c>
      <c r="F1436" s="268">
        <v>480.83</v>
      </c>
      <c r="G1436" s="268">
        <f t="shared" si="132"/>
        <v>96.165999999999997</v>
      </c>
      <c r="H1436" s="248">
        <f t="shared" si="133"/>
        <v>576.99599999999998</v>
      </c>
    </row>
    <row r="1437" spans="2:8" x14ac:dyDescent="0.25">
      <c r="B1437" s="247" t="s">
        <v>1842</v>
      </c>
      <c r="C1437" s="234" t="s">
        <v>1843</v>
      </c>
      <c r="D1437" s="228" t="s">
        <v>136</v>
      </c>
      <c r="E1437" s="234" t="s">
        <v>1327</v>
      </c>
      <c r="F1437" s="268">
        <v>226.22</v>
      </c>
      <c r="G1437" s="268">
        <f t="shared" si="132"/>
        <v>45.244</v>
      </c>
      <c r="H1437" s="248">
        <f t="shared" si="133"/>
        <v>271.464</v>
      </c>
    </row>
    <row r="1438" spans="2:8" x14ac:dyDescent="0.25">
      <c r="B1438" s="247" t="s">
        <v>1844</v>
      </c>
      <c r="C1438" s="234" t="s">
        <v>1845</v>
      </c>
      <c r="D1438" s="228" t="s">
        <v>1846</v>
      </c>
      <c r="E1438" s="234" t="s">
        <v>1327</v>
      </c>
      <c r="F1438" s="268">
        <v>829.69</v>
      </c>
      <c r="G1438" s="268">
        <f t="shared" si="132"/>
        <v>165.93800000000002</v>
      </c>
      <c r="H1438" s="248">
        <f t="shared" si="133"/>
        <v>995.62800000000004</v>
      </c>
    </row>
    <row r="1439" spans="2:8" x14ac:dyDescent="0.25">
      <c r="B1439" s="247" t="s">
        <v>1847</v>
      </c>
      <c r="C1439" s="234" t="s">
        <v>1848</v>
      </c>
      <c r="D1439" s="228" t="s">
        <v>329</v>
      </c>
      <c r="E1439" s="234" t="s">
        <v>1327</v>
      </c>
      <c r="F1439" s="268">
        <v>634.26</v>
      </c>
      <c r="G1439" s="268">
        <f t="shared" si="132"/>
        <v>126.852</v>
      </c>
      <c r="H1439" s="248">
        <f t="shared" si="133"/>
        <v>761.11199999999997</v>
      </c>
    </row>
    <row r="1440" spans="2:8" x14ac:dyDescent="0.25">
      <c r="B1440" s="247" t="s">
        <v>1849</v>
      </c>
      <c r="C1440" s="234" t="s">
        <v>1850</v>
      </c>
      <c r="D1440" s="228" t="s">
        <v>130</v>
      </c>
      <c r="E1440" s="234" t="s">
        <v>1327</v>
      </c>
      <c r="F1440" s="268">
        <v>605.28</v>
      </c>
      <c r="G1440" s="268">
        <f t="shared" si="132"/>
        <v>121.056</v>
      </c>
      <c r="H1440" s="248">
        <f t="shared" si="133"/>
        <v>726.33600000000001</v>
      </c>
    </row>
    <row r="1441" spans="2:8" x14ac:dyDescent="0.25">
      <c r="B1441" s="247" t="s">
        <v>1851</v>
      </c>
      <c r="C1441" s="234" t="s">
        <v>1852</v>
      </c>
      <c r="D1441" s="228" t="s">
        <v>329</v>
      </c>
      <c r="E1441" s="234" t="s">
        <v>1327</v>
      </c>
      <c r="F1441" s="268">
        <v>977.73</v>
      </c>
      <c r="G1441" s="268">
        <f t="shared" si="132"/>
        <v>195.54600000000002</v>
      </c>
      <c r="H1441" s="248">
        <f t="shared" si="133"/>
        <v>1173.2760000000001</v>
      </c>
    </row>
    <row r="1442" spans="2:8" x14ac:dyDescent="0.25">
      <c r="B1442" s="247" t="s">
        <v>1853</v>
      </c>
      <c r="C1442" s="234" t="s">
        <v>1854</v>
      </c>
      <c r="D1442" s="228"/>
      <c r="E1442" s="234" t="s">
        <v>1855</v>
      </c>
      <c r="F1442" s="268">
        <v>863.87</v>
      </c>
      <c r="G1442" s="268">
        <f t="shared" si="132"/>
        <v>172.774</v>
      </c>
      <c r="H1442" s="248">
        <f t="shared" si="133"/>
        <v>1036.644</v>
      </c>
    </row>
    <row r="1443" spans="2:8" x14ac:dyDescent="0.25">
      <c r="B1443" s="247" t="s">
        <v>1856</v>
      </c>
      <c r="C1443" s="234" t="s">
        <v>1857</v>
      </c>
      <c r="D1443" s="228"/>
      <c r="E1443" s="234" t="s">
        <v>1327</v>
      </c>
      <c r="F1443" s="268">
        <v>1361.58</v>
      </c>
      <c r="G1443" s="268">
        <f t="shared" si="132"/>
        <v>272.31599999999997</v>
      </c>
      <c r="H1443" s="248">
        <f t="shared" si="133"/>
        <v>1633.896</v>
      </c>
    </row>
    <row r="1444" spans="2:8" x14ac:dyDescent="0.25">
      <c r="B1444" s="247" t="s">
        <v>1858</v>
      </c>
      <c r="C1444" s="234" t="s">
        <v>1859</v>
      </c>
      <c r="D1444" s="228"/>
      <c r="E1444" s="234" t="s">
        <v>1327</v>
      </c>
      <c r="F1444" s="268">
        <v>739.65</v>
      </c>
      <c r="G1444" s="268">
        <f t="shared" si="132"/>
        <v>147.93</v>
      </c>
      <c r="H1444" s="248">
        <f t="shared" si="133"/>
        <v>887.57999999999993</v>
      </c>
    </row>
    <row r="1445" spans="2:8" x14ac:dyDescent="0.25">
      <c r="B1445" s="247" t="s">
        <v>1860</v>
      </c>
      <c r="C1445" s="234" t="s">
        <v>1861</v>
      </c>
      <c r="D1445" s="238" t="s">
        <v>329</v>
      </c>
      <c r="E1445" s="234" t="s">
        <v>1327</v>
      </c>
      <c r="F1445" s="268">
        <v>465.45</v>
      </c>
      <c r="G1445" s="268">
        <f t="shared" si="132"/>
        <v>93.09</v>
      </c>
      <c r="H1445" s="248">
        <f t="shared" si="133"/>
        <v>558.54</v>
      </c>
    </row>
    <row r="1446" spans="2:8" x14ac:dyDescent="0.25">
      <c r="B1446" s="247" t="s">
        <v>1862</v>
      </c>
      <c r="C1446" s="234" t="s">
        <v>1863</v>
      </c>
      <c r="D1446" s="228" t="s">
        <v>158</v>
      </c>
      <c r="E1446" s="234" t="s">
        <v>1327</v>
      </c>
      <c r="F1446" s="268">
        <v>276.31</v>
      </c>
      <c r="G1446" s="268">
        <f t="shared" si="132"/>
        <v>55.262</v>
      </c>
      <c r="H1446" s="248">
        <f t="shared" si="133"/>
        <v>331.572</v>
      </c>
    </row>
    <row r="1447" spans="2:8" x14ac:dyDescent="0.25">
      <c r="B1447" s="247" t="s">
        <v>1864</v>
      </c>
      <c r="C1447" s="234" t="s">
        <v>1865</v>
      </c>
      <c r="D1447" s="228" t="s">
        <v>153</v>
      </c>
      <c r="E1447" s="234" t="s">
        <v>1327</v>
      </c>
      <c r="F1447" s="268">
        <v>252.29</v>
      </c>
      <c r="G1447" s="268">
        <f t="shared" si="132"/>
        <v>50.457999999999998</v>
      </c>
      <c r="H1447" s="248">
        <f t="shared" si="133"/>
        <v>302.74799999999999</v>
      </c>
    </row>
    <row r="1448" spans="2:8" ht="31.5" x14ac:dyDescent="0.25">
      <c r="B1448" s="247" t="s">
        <v>1866</v>
      </c>
      <c r="C1448" s="234" t="s">
        <v>1867</v>
      </c>
      <c r="D1448" s="228" t="s">
        <v>153</v>
      </c>
      <c r="E1448" s="234" t="s">
        <v>1327</v>
      </c>
      <c r="F1448" s="268">
        <v>412.33</v>
      </c>
      <c r="G1448" s="268">
        <f t="shared" si="132"/>
        <v>82.466000000000008</v>
      </c>
      <c r="H1448" s="248">
        <f t="shared" si="133"/>
        <v>494.79599999999999</v>
      </c>
    </row>
    <row r="1449" spans="2:8" ht="31.5" x14ac:dyDescent="0.25">
      <c r="B1449" s="247" t="s">
        <v>1868</v>
      </c>
      <c r="C1449" s="234" t="s">
        <v>1869</v>
      </c>
      <c r="D1449" s="228" t="s">
        <v>133</v>
      </c>
      <c r="E1449" s="234" t="s">
        <v>1327</v>
      </c>
      <c r="F1449" s="268">
        <v>652.99</v>
      </c>
      <c r="G1449" s="268">
        <f t="shared" si="132"/>
        <v>130.59800000000001</v>
      </c>
      <c r="H1449" s="248">
        <f t="shared" si="133"/>
        <v>783.58799999999997</v>
      </c>
    </row>
    <row r="1450" spans="2:8" x14ac:dyDescent="0.25">
      <c r="B1450" s="247" t="s">
        <v>1870</v>
      </c>
      <c r="C1450" s="234" t="s">
        <v>1871</v>
      </c>
      <c r="D1450" s="228" t="s">
        <v>413</v>
      </c>
      <c r="E1450" s="234" t="s">
        <v>1327</v>
      </c>
      <c r="F1450" s="268">
        <v>384.07</v>
      </c>
      <c r="G1450" s="268">
        <f t="shared" si="132"/>
        <v>76.814000000000007</v>
      </c>
      <c r="H1450" s="248">
        <f t="shared" si="133"/>
        <v>460.88400000000001</v>
      </c>
    </row>
    <row r="1451" spans="2:8" x14ac:dyDescent="0.25">
      <c r="B1451" s="247" t="s">
        <v>1872</v>
      </c>
      <c r="C1451" s="234" t="s">
        <v>1873</v>
      </c>
      <c r="D1451" s="238" t="s">
        <v>329</v>
      </c>
      <c r="E1451" s="234" t="s">
        <v>1327</v>
      </c>
      <c r="F1451" s="268">
        <v>229.13</v>
      </c>
      <c r="G1451" s="268">
        <f t="shared" si="132"/>
        <v>45.826000000000001</v>
      </c>
      <c r="H1451" s="248">
        <f t="shared" si="133"/>
        <v>274.95600000000002</v>
      </c>
    </row>
    <row r="1452" spans="2:8" ht="31.5" x14ac:dyDescent="0.25">
      <c r="B1452" s="247" t="s">
        <v>1874</v>
      </c>
      <c r="C1452" s="234" t="s">
        <v>1875</v>
      </c>
      <c r="D1452" s="228" t="s">
        <v>1499</v>
      </c>
      <c r="E1452" s="234" t="s">
        <v>1327</v>
      </c>
      <c r="F1452" s="268">
        <v>472.45</v>
      </c>
      <c r="G1452" s="268">
        <f t="shared" si="132"/>
        <v>94.490000000000009</v>
      </c>
      <c r="H1452" s="248">
        <f t="shared" si="133"/>
        <v>566.94000000000005</v>
      </c>
    </row>
    <row r="1453" spans="2:8" x14ac:dyDescent="0.25">
      <c r="B1453" s="247" t="s">
        <v>1876</v>
      </c>
      <c r="C1453" s="234" t="s">
        <v>1877</v>
      </c>
      <c r="D1453" s="228" t="s">
        <v>1499</v>
      </c>
      <c r="E1453" s="234" t="s">
        <v>1327</v>
      </c>
      <c r="F1453" s="268">
        <v>1082.29</v>
      </c>
      <c r="G1453" s="268">
        <f t="shared" si="132"/>
        <v>216.458</v>
      </c>
      <c r="H1453" s="248">
        <f t="shared" si="133"/>
        <v>1298.748</v>
      </c>
    </row>
    <row r="1454" spans="2:8" x14ac:dyDescent="0.25">
      <c r="B1454" s="247" t="s">
        <v>1878</v>
      </c>
      <c r="C1454" s="234" t="s">
        <v>1879</v>
      </c>
      <c r="D1454" s="228"/>
      <c r="E1454" s="234" t="s">
        <v>1327</v>
      </c>
      <c r="F1454" s="268">
        <v>208.76</v>
      </c>
      <c r="G1454" s="268">
        <f t="shared" si="132"/>
        <v>41.752000000000002</v>
      </c>
      <c r="H1454" s="248">
        <f t="shared" si="133"/>
        <v>250.512</v>
      </c>
    </row>
    <row r="1455" spans="2:8" x14ac:dyDescent="0.25">
      <c r="B1455" s="247" t="s">
        <v>1880</v>
      </c>
      <c r="C1455" s="234" t="s">
        <v>1881</v>
      </c>
      <c r="D1455" s="228"/>
      <c r="E1455" s="234" t="s">
        <v>1327</v>
      </c>
      <c r="F1455" s="268">
        <v>208.62</v>
      </c>
      <c r="G1455" s="268">
        <f t="shared" si="132"/>
        <v>41.724000000000004</v>
      </c>
      <c r="H1455" s="248">
        <f t="shared" si="133"/>
        <v>250.34399999999999</v>
      </c>
    </row>
    <row r="1456" spans="2:8" x14ac:dyDescent="0.25">
      <c r="B1456" s="247" t="s">
        <v>1882</v>
      </c>
      <c r="C1456" s="234" t="s">
        <v>1883</v>
      </c>
      <c r="D1456" s="228"/>
      <c r="E1456" s="234" t="s">
        <v>1327</v>
      </c>
      <c r="F1456" s="268">
        <v>837.87</v>
      </c>
      <c r="G1456" s="268">
        <f t="shared" si="132"/>
        <v>167.57400000000001</v>
      </c>
      <c r="H1456" s="248">
        <f t="shared" si="133"/>
        <v>1005.444</v>
      </c>
    </row>
    <row r="1457" spans="2:8" x14ac:dyDescent="0.25">
      <c r="B1457" s="247" t="s">
        <v>1884</v>
      </c>
      <c r="C1457" s="234" t="s">
        <v>1885</v>
      </c>
      <c r="D1457" s="228"/>
      <c r="E1457" s="234" t="s">
        <v>1327</v>
      </c>
      <c r="F1457" s="268">
        <v>612.51</v>
      </c>
      <c r="G1457" s="268">
        <f t="shared" si="132"/>
        <v>122.50200000000001</v>
      </c>
      <c r="H1457" s="248">
        <f t="shared" si="133"/>
        <v>735.01199999999994</v>
      </c>
    </row>
    <row r="1458" spans="2:8" x14ac:dyDescent="0.25">
      <c r="B1458" s="247" t="s">
        <v>2890</v>
      </c>
      <c r="C1458" s="234" t="s">
        <v>1886</v>
      </c>
      <c r="D1458" s="228"/>
      <c r="E1458" s="234" t="s">
        <v>1327</v>
      </c>
      <c r="F1458" s="268">
        <v>589.4</v>
      </c>
      <c r="G1458" s="268">
        <f t="shared" si="132"/>
        <v>117.88</v>
      </c>
      <c r="H1458" s="248">
        <f t="shared" si="133"/>
        <v>707.28</v>
      </c>
    </row>
    <row r="1459" spans="2:8" x14ac:dyDescent="0.25">
      <c r="B1459" s="265" t="s">
        <v>832</v>
      </c>
      <c r="C1459" s="233" t="s">
        <v>1887</v>
      </c>
      <c r="D1459" s="267"/>
      <c r="E1459" s="233"/>
      <c r="F1459" s="268"/>
      <c r="G1459" s="268"/>
      <c r="H1459" s="248"/>
    </row>
    <row r="1460" spans="2:8" x14ac:dyDescent="0.25">
      <c r="B1460" s="247" t="s">
        <v>835</v>
      </c>
      <c r="C1460" s="235" t="s">
        <v>1888</v>
      </c>
      <c r="D1460" s="228" t="s">
        <v>1889</v>
      </c>
      <c r="E1460" s="234" t="s">
        <v>1327</v>
      </c>
      <c r="F1460" s="268">
        <v>18.239999999999998</v>
      </c>
      <c r="G1460" s="268">
        <f t="shared" si="132"/>
        <v>3.6479999999999997</v>
      </c>
      <c r="H1460" s="248">
        <f t="shared" si="133"/>
        <v>21.887999999999998</v>
      </c>
    </row>
    <row r="1461" spans="2:8" x14ac:dyDescent="0.25">
      <c r="B1461" s="247" t="s">
        <v>837</v>
      </c>
      <c r="C1461" s="234" t="s">
        <v>1890</v>
      </c>
      <c r="D1461" s="228" t="s">
        <v>352</v>
      </c>
      <c r="E1461" s="234" t="s">
        <v>1327</v>
      </c>
      <c r="F1461" s="268">
        <v>13.34</v>
      </c>
      <c r="G1461" s="268">
        <f t="shared" si="132"/>
        <v>2.6680000000000001</v>
      </c>
      <c r="H1461" s="248">
        <f t="shared" si="133"/>
        <v>16.007999999999999</v>
      </c>
    </row>
    <row r="1462" spans="2:8" x14ac:dyDescent="0.25">
      <c r="B1462" s="247" t="s">
        <v>844</v>
      </c>
      <c r="C1462" s="234" t="s">
        <v>1891</v>
      </c>
      <c r="D1462" s="228" t="s">
        <v>136</v>
      </c>
      <c r="E1462" s="234" t="s">
        <v>1327</v>
      </c>
      <c r="F1462" s="268">
        <v>66.709999999999994</v>
      </c>
      <c r="G1462" s="268">
        <f t="shared" si="132"/>
        <v>13.341999999999999</v>
      </c>
      <c r="H1462" s="248">
        <f t="shared" si="133"/>
        <v>80.051999999999992</v>
      </c>
    </row>
    <row r="1463" spans="2:8" x14ac:dyDescent="0.25">
      <c r="B1463" s="247" t="s">
        <v>854</v>
      </c>
      <c r="C1463" s="234" t="s">
        <v>1541</v>
      </c>
      <c r="D1463" s="228" t="s">
        <v>163</v>
      </c>
      <c r="E1463" s="234" t="s">
        <v>1327</v>
      </c>
      <c r="F1463" s="268">
        <v>52.31</v>
      </c>
      <c r="G1463" s="268">
        <f t="shared" si="132"/>
        <v>10.462000000000002</v>
      </c>
      <c r="H1463" s="248">
        <f t="shared" si="133"/>
        <v>62.772000000000006</v>
      </c>
    </row>
    <row r="1464" spans="2:8" x14ac:dyDescent="0.25">
      <c r="B1464" s="247" t="s">
        <v>856</v>
      </c>
      <c r="C1464" s="234" t="s">
        <v>1892</v>
      </c>
      <c r="D1464" s="228" t="s">
        <v>160</v>
      </c>
      <c r="E1464" s="234" t="s">
        <v>1327</v>
      </c>
      <c r="F1464" s="268">
        <v>8.86</v>
      </c>
      <c r="G1464" s="268">
        <f t="shared" si="132"/>
        <v>1.772</v>
      </c>
      <c r="H1464" s="248">
        <f t="shared" si="133"/>
        <v>10.632</v>
      </c>
    </row>
    <row r="1465" spans="2:8" x14ac:dyDescent="0.25">
      <c r="B1465" s="247" t="s">
        <v>858</v>
      </c>
      <c r="C1465" s="234" t="s">
        <v>1545</v>
      </c>
      <c r="D1465" s="228" t="s">
        <v>163</v>
      </c>
      <c r="E1465" s="234" t="s">
        <v>1327</v>
      </c>
      <c r="F1465" s="268">
        <v>8.86</v>
      </c>
      <c r="G1465" s="268">
        <f t="shared" si="132"/>
        <v>1.772</v>
      </c>
      <c r="H1465" s="248">
        <f t="shared" si="133"/>
        <v>10.632</v>
      </c>
    </row>
    <row r="1466" spans="2:8" x14ac:dyDescent="0.25">
      <c r="B1466" s="247" t="s">
        <v>860</v>
      </c>
      <c r="C1466" s="234" t="s">
        <v>1893</v>
      </c>
      <c r="D1466" s="228" t="s">
        <v>163</v>
      </c>
      <c r="E1466" s="234" t="s">
        <v>1327</v>
      </c>
      <c r="F1466" s="268">
        <v>67</v>
      </c>
      <c r="G1466" s="268">
        <f t="shared" si="132"/>
        <v>13.4</v>
      </c>
      <c r="H1466" s="248">
        <f t="shared" si="133"/>
        <v>80.400000000000006</v>
      </c>
    </row>
    <row r="1467" spans="2:8" x14ac:dyDescent="0.25">
      <c r="B1467" s="247" t="s">
        <v>862</v>
      </c>
      <c r="C1467" s="234" t="s">
        <v>1894</v>
      </c>
      <c r="D1467" s="228" t="s">
        <v>188</v>
      </c>
      <c r="E1467" s="234" t="s">
        <v>1327</v>
      </c>
      <c r="F1467" s="268">
        <v>64.91</v>
      </c>
      <c r="G1467" s="268">
        <f t="shared" si="132"/>
        <v>12.981999999999999</v>
      </c>
      <c r="H1467" s="248">
        <f t="shared" si="133"/>
        <v>77.891999999999996</v>
      </c>
    </row>
    <row r="1468" spans="2:8" ht="31.5" x14ac:dyDescent="0.25">
      <c r="B1468" s="247" t="s">
        <v>864</v>
      </c>
      <c r="C1468" s="234" t="s">
        <v>1895</v>
      </c>
      <c r="D1468" s="228" t="s">
        <v>214</v>
      </c>
      <c r="E1468" s="234" t="s">
        <v>1327</v>
      </c>
      <c r="F1468" s="268">
        <v>13.5</v>
      </c>
      <c r="G1468" s="268">
        <f t="shared" si="132"/>
        <v>2.7</v>
      </c>
      <c r="H1468" s="248">
        <f t="shared" si="133"/>
        <v>16.2</v>
      </c>
    </row>
    <row r="1469" spans="2:8" x14ac:dyDescent="0.25">
      <c r="B1469" s="247" t="s">
        <v>1896</v>
      </c>
      <c r="C1469" s="234" t="s">
        <v>1897</v>
      </c>
      <c r="D1469" s="228"/>
      <c r="E1469" s="234" t="s">
        <v>1327</v>
      </c>
      <c r="F1469" s="268">
        <v>313.72000000000003</v>
      </c>
      <c r="G1469" s="268">
        <f t="shared" si="132"/>
        <v>62.744000000000007</v>
      </c>
      <c r="H1469" s="248">
        <f t="shared" si="133"/>
        <v>376.46400000000006</v>
      </c>
    </row>
    <row r="1470" spans="2:8" x14ac:dyDescent="0.25">
      <c r="B1470" s="265" t="s">
        <v>1898</v>
      </c>
      <c r="C1470" s="233" t="s">
        <v>1899</v>
      </c>
      <c r="D1470" s="267"/>
      <c r="E1470" s="233"/>
      <c r="F1470" s="268"/>
      <c r="G1470" s="268"/>
      <c r="H1470" s="248"/>
    </row>
    <row r="1471" spans="2:8" ht="31.5" x14ac:dyDescent="0.25">
      <c r="B1471" s="247" t="s">
        <v>1900</v>
      </c>
      <c r="C1471" s="234" t="s">
        <v>1901</v>
      </c>
      <c r="D1471" s="267"/>
      <c r="E1471" s="264"/>
      <c r="F1471" s="268"/>
      <c r="G1471" s="268"/>
      <c r="H1471" s="248"/>
    </row>
    <row r="1472" spans="2:8" ht="31.5" x14ac:dyDescent="0.25">
      <c r="B1472" s="247" t="s">
        <v>1902</v>
      </c>
      <c r="C1472" s="234" t="s">
        <v>1901</v>
      </c>
      <c r="D1472" s="228" t="s">
        <v>105</v>
      </c>
      <c r="E1472" s="234" t="s">
        <v>1327</v>
      </c>
      <c r="F1472" s="229">
        <v>852.87</v>
      </c>
      <c r="G1472" s="268">
        <f t="shared" si="132"/>
        <v>170.57400000000001</v>
      </c>
      <c r="H1472" s="248">
        <f t="shared" si="133"/>
        <v>1023.444</v>
      </c>
    </row>
    <row r="1473" spans="2:8" ht="47.25" x14ac:dyDescent="0.25">
      <c r="B1473" s="247" t="s">
        <v>1903</v>
      </c>
      <c r="C1473" s="234" t="s">
        <v>1904</v>
      </c>
      <c r="D1473" s="228" t="s">
        <v>105</v>
      </c>
      <c r="E1473" s="234" t="s">
        <v>1327</v>
      </c>
      <c r="F1473" s="230">
        <v>499.43</v>
      </c>
      <c r="G1473" s="268">
        <f t="shared" si="132"/>
        <v>99.88600000000001</v>
      </c>
      <c r="H1473" s="248">
        <f t="shared" si="133"/>
        <v>599.31600000000003</v>
      </c>
    </row>
    <row r="1474" spans="2:8" ht="47.25" x14ac:dyDescent="0.25">
      <c r="B1474" s="247" t="s">
        <v>1905</v>
      </c>
      <c r="C1474" s="234" t="s">
        <v>1906</v>
      </c>
      <c r="D1474" s="228" t="s">
        <v>105</v>
      </c>
      <c r="E1474" s="234" t="s">
        <v>1327</v>
      </c>
      <c r="F1474" s="230">
        <v>379.79</v>
      </c>
      <c r="G1474" s="268">
        <f t="shared" si="132"/>
        <v>75.958000000000013</v>
      </c>
      <c r="H1474" s="248">
        <f t="shared" si="133"/>
        <v>455.74800000000005</v>
      </c>
    </row>
    <row r="1475" spans="2:8" ht="47.25" x14ac:dyDescent="0.25">
      <c r="B1475" s="247" t="s">
        <v>1907</v>
      </c>
      <c r="C1475" s="234" t="s">
        <v>1908</v>
      </c>
      <c r="D1475" s="228" t="s">
        <v>105</v>
      </c>
      <c r="E1475" s="234" t="s">
        <v>1327</v>
      </c>
      <c r="F1475" s="230">
        <v>319.95999999999998</v>
      </c>
      <c r="G1475" s="268">
        <f t="shared" ref="G1475:G1538" si="134">F1475*0.2</f>
        <v>63.991999999999997</v>
      </c>
      <c r="H1475" s="248">
        <f t="shared" ref="H1475:H1538" si="135">F1475+G1475</f>
        <v>383.952</v>
      </c>
    </row>
    <row r="1476" spans="2:8" ht="47.25" x14ac:dyDescent="0.25">
      <c r="B1476" s="247" t="s">
        <v>1909</v>
      </c>
      <c r="C1476" s="234" t="s">
        <v>1910</v>
      </c>
      <c r="D1476" s="228" t="s">
        <v>105</v>
      </c>
      <c r="E1476" s="234" t="s">
        <v>1327</v>
      </c>
      <c r="F1476" s="230">
        <v>284.07</v>
      </c>
      <c r="G1476" s="268">
        <f t="shared" si="134"/>
        <v>56.814</v>
      </c>
      <c r="H1476" s="248">
        <f t="shared" si="135"/>
        <v>340.88400000000001</v>
      </c>
    </row>
    <row r="1477" spans="2:8" ht="47.25" x14ac:dyDescent="0.25">
      <c r="B1477" s="247" t="s">
        <v>1911</v>
      </c>
      <c r="C1477" s="234" t="s">
        <v>1912</v>
      </c>
      <c r="D1477" s="228" t="s">
        <v>105</v>
      </c>
      <c r="E1477" s="234" t="s">
        <v>1327</v>
      </c>
      <c r="F1477" s="230">
        <v>260.14</v>
      </c>
      <c r="G1477" s="268">
        <f t="shared" si="134"/>
        <v>52.027999999999999</v>
      </c>
      <c r="H1477" s="248">
        <f t="shared" si="135"/>
        <v>312.16800000000001</v>
      </c>
    </row>
    <row r="1478" spans="2:8" ht="47.25" x14ac:dyDescent="0.25">
      <c r="B1478" s="247" t="s">
        <v>1913</v>
      </c>
      <c r="C1478" s="234" t="s">
        <v>1914</v>
      </c>
      <c r="D1478" s="228" t="s">
        <v>105</v>
      </c>
      <c r="E1478" s="234" t="s">
        <v>1327</v>
      </c>
      <c r="F1478" s="230">
        <v>243.05</v>
      </c>
      <c r="G1478" s="268">
        <f t="shared" si="134"/>
        <v>48.610000000000007</v>
      </c>
      <c r="H1478" s="248">
        <f t="shared" si="135"/>
        <v>291.66000000000003</v>
      </c>
    </row>
    <row r="1479" spans="2:8" ht="47.25" x14ac:dyDescent="0.25">
      <c r="B1479" s="247" t="s">
        <v>1915</v>
      </c>
      <c r="C1479" s="234" t="s">
        <v>1916</v>
      </c>
      <c r="D1479" s="228" t="s">
        <v>105</v>
      </c>
      <c r="E1479" s="234" t="s">
        <v>1327</v>
      </c>
      <c r="F1479" s="230">
        <v>230.23</v>
      </c>
      <c r="G1479" s="268">
        <f t="shared" si="134"/>
        <v>46.045999999999999</v>
      </c>
      <c r="H1479" s="248">
        <f t="shared" si="135"/>
        <v>276.27600000000001</v>
      </c>
    </row>
    <row r="1480" spans="2:8" ht="47.25" x14ac:dyDescent="0.25">
      <c r="B1480" s="247" t="s">
        <v>1917</v>
      </c>
      <c r="C1480" s="234" t="s">
        <v>1918</v>
      </c>
      <c r="D1480" s="228" t="s">
        <v>105</v>
      </c>
      <c r="E1480" s="234" t="s">
        <v>1327</v>
      </c>
      <c r="F1480" s="230">
        <v>220.26</v>
      </c>
      <c r="G1480" s="268">
        <f t="shared" si="134"/>
        <v>44.052</v>
      </c>
      <c r="H1480" s="248">
        <f t="shared" si="135"/>
        <v>264.31200000000001</v>
      </c>
    </row>
    <row r="1481" spans="2:8" ht="47.25" x14ac:dyDescent="0.25">
      <c r="B1481" s="247" t="s">
        <v>1919</v>
      </c>
      <c r="C1481" s="234" t="s">
        <v>1920</v>
      </c>
      <c r="D1481" s="228" t="s">
        <v>105</v>
      </c>
      <c r="E1481" s="234" t="s">
        <v>1327</v>
      </c>
      <c r="F1481" s="230">
        <v>212.28</v>
      </c>
      <c r="G1481" s="268">
        <f t="shared" si="134"/>
        <v>42.456000000000003</v>
      </c>
      <c r="H1481" s="248">
        <f t="shared" si="135"/>
        <v>254.73599999999999</v>
      </c>
    </row>
    <row r="1482" spans="2:8" ht="47.25" x14ac:dyDescent="0.25">
      <c r="B1482" s="247" t="s">
        <v>1921</v>
      </c>
      <c r="C1482" s="234" t="s">
        <v>1922</v>
      </c>
      <c r="D1482" s="228" t="s">
        <v>105</v>
      </c>
      <c r="E1482" s="234" t="s">
        <v>1327</v>
      </c>
      <c r="F1482" s="230">
        <v>205.75</v>
      </c>
      <c r="G1482" s="268">
        <f t="shared" si="134"/>
        <v>41.150000000000006</v>
      </c>
      <c r="H1482" s="248">
        <f t="shared" si="135"/>
        <v>246.9</v>
      </c>
    </row>
    <row r="1483" spans="2:8" ht="47.25" x14ac:dyDescent="0.25">
      <c r="B1483" s="247" t="s">
        <v>1923</v>
      </c>
      <c r="C1483" s="234" t="s">
        <v>1924</v>
      </c>
      <c r="D1483" s="228" t="s">
        <v>105</v>
      </c>
      <c r="E1483" s="234" t="s">
        <v>1327</v>
      </c>
      <c r="F1483" s="230">
        <v>200.31</v>
      </c>
      <c r="G1483" s="268">
        <f t="shared" si="134"/>
        <v>40.062000000000005</v>
      </c>
      <c r="H1483" s="248">
        <f t="shared" si="135"/>
        <v>240.37200000000001</v>
      </c>
    </row>
    <row r="1484" spans="2:8" ht="47.25" x14ac:dyDescent="0.25">
      <c r="B1484" s="247" t="s">
        <v>1925</v>
      </c>
      <c r="C1484" s="234" t="s">
        <v>1926</v>
      </c>
      <c r="D1484" s="228" t="s">
        <v>105</v>
      </c>
      <c r="E1484" s="234" t="s">
        <v>1327</v>
      </c>
      <c r="F1484" s="230">
        <v>195.71</v>
      </c>
      <c r="G1484" s="268">
        <f t="shared" si="134"/>
        <v>39.142000000000003</v>
      </c>
      <c r="H1484" s="248">
        <f t="shared" si="135"/>
        <v>234.852</v>
      </c>
    </row>
    <row r="1485" spans="2:8" ht="47.25" x14ac:dyDescent="0.25">
      <c r="B1485" s="247" t="s">
        <v>1927</v>
      </c>
      <c r="C1485" s="234" t="s">
        <v>1928</v>
      </c>
      <c r="D1485" s="228" t="s">
        <v>105</v>
      </c>
      <c r="E1485" s="234" t="s">
        <v>1327</v>
      </c>
      <c r="F1485" s="230">
        <v>191.77</v>
      </c>
      <c r="G1485" s="268">
        <f t="shared" si="134"/>
        <v>38.354000000000006</v>
      </c>
      <c r="H1485" s="248">
        <f t="shared" si="135"/>
        <v>230.12400000000002</v>
      </c>
    </row>
    <row r="1486" spans="2:8" ht="47.25" x14ac:dyDescent="0.25">
      <c r="B1486" s="247" t="s">
        <v>1929</v>
      </c>
      <c r="C1486" s="234" t="s">
        <v>1930</v>
      </c>
      <c r="D1486" s="228" t="s">
        <v>105</v>
      </c>
      <c r="E1486" s="234" t="s">
        <v>1327</v>
      </c>
      <c r="F1486" s="230">
        <v>188.35</v>
      </c>
      <c r="G1486" s="268">
        <f t="shared" si="134"/>
        <v>37.67</v>
      </c>
      <c r="H1486" s="248">
        <f t="shared" si="135"/>
        <v>226.01999999999998</v>
      </c>
    </row>
    <row r="1487" spans="2:8" ht="47.25" x14ac:dyDescent="0.25">
      <c r="B1487" s="247" t="s">
        <v>1931</v>
      </c>
      <c r="C1487" s="234" t="s">
        <v>1932</v>
      </c>
      <c r="D1487" s="228" t="s">
        <v>105</v>
      </c>
      <c r="E1487" s="234" t="s">
        <v>1327</v>
      </c>
      <c r="F1487" s="230">
        <v>185.36</v>
      </c>
      <c r="G1487" s="268">
        <f t="shared" si="134"/>
        <v>37.072000000000003</v>
      </c>
      <c r="H1487" s="248">
        <f t="shared" si="135"/>
        <v>222.43200000000002</v>
      </c>
    </row>
    <row r="1488" spans="2:8" ht="47.25" x14ac:dyDescent="0.25">
      <c r="B1488" s="247" t="s">
        <v>1933</v>
      </c>
      <c r="C1488" s="234" t="s">
        <v>1934</v>
      </c>
      <c r="D1488" s="228" t="s">
        <v>105</v>
      </c>
      <c r="E1488" s="234" t="s">
        <v>1327</v>
      </c>
      <c r="F1488" s="230">
        <v>182.72</v>
      </c>
      <c r="G1488" s="268">
        <f t="shared" si="134"/>
        <v>36.544000000000004</v>
      </c>
      <c r="H1488" s="248">
        <f t="shared" si="135"/>
        <v>219.26400000000001</v>
      </c>
    </row>
    <row r="1489" spans="2:8" ht="47.25" x14ac:dyDescent="0.25">
      <c r="B1489" s="247" t="s">
        <v>1935</v>
      </c>
      <c r="C1489" s="234" t="s">
        <v>1936</v>
      </c>
      <c r="D1489" s="228" t="s">
        <v>105</v>
      </c>
      <c r="E1489" s="234" t="s">
        <v>1327</v>
      </c>
      <c r="F1489" s="230">
        <v>180.37</v>
      </c>
      <c r="G1489" s="268">
        <f t="shared" si="134"/>
        <v>36.074000000000005</v>
      </c>
      <c r="H1489" s="248">
        <f t="shared" si="135"/>
        <v>216.44400000000002</v>
      </c>
    </row>
    <row r="1490" spans="2:8" ht="47.25" x14ac:dyDescent="0.25">
      <c r="B1490" s="247" t="s">
        <v>1937</v>
      </c>
      <c r="C1490" s="234" t="s">
        <v>1938</v>
      </c>
      <c r="D1490" s="228" t="s">
        <v>105</v>
      </c>
      <c r="E1490" s="234" t="s">
        <v>1327</v>
      </c>
      <c r="F1490" s="230">
        <v>178.27</v>
      </c>
      <c r="G1490" s="268">
        <f t="shared" si="134"/>
        <v>35.654000000000003</v>
      </c>
      <c r="H1490" s="248">
        <f t="shared" si="135"/>
        <v>213.92400000000001</v>
      </c>
    </row>
    <row r="1491" spans="2:8" ht="47.25" x14ac:dyDescent="0.25">
      <c r="B1491" s="247" t="s">
        <v>1939</v>
      </c>
      <c r="C1491" s="234" t="s">
        <v>1940</v>
      </c>
      <c r="D1491" s="228" t="s">
        <v>105</v>
      </c>
      <c r="E1491" s="234" t="s">
        <v>1327</v>
      </c>
      <c r="F1491" s="230">
        <v>176.39</v>
      </c>
      <c r="G1491" s="268">
        <f t="shared" si="134"/>
        <v>35.277999999999999</v>
      </c>
      <c r="H1491" s="248">
        <f t="shared" si="135"/>
        <v>211.66799999999998</v>
      </c>
    </row>
    <row r="1492" spans="2:8" ht="47.25" x14ac:dyDescent="0.25">
      <c r="B1492" s="247" t="s">
        <v>1941</v>
      </c>
      <c r="C1492" s="234" t="s">
        <v>1942</v>
      </c>
      <c r="D1492" s="228" t="s">
        <v>105</v>
      </c>
      <c r="E1492" s="234" t="s">
        <v>1327</v>
      </c>
      <c r="F1492" s="230">
        <v>174.68</v>
      </c>
      <c r="G1492" s="268">
        <f t="shared" si="134"/>
        <v>34.936</v>
      </c>
      <c r="H1492" s="248">
        <f t="shared" si="135"/>
        <v>209.61600000000001</v>
      </c>
    </row>
    <row r="1493" spans="2:8" ht="47.25" x14ac:dyDescent="0.25">
      <c r="B1493" s="247" t="s">
        <v>1943</v>
      </c>
      <c r="C1493" s="234" t="s">
        <v>1944</v>
      </c>
      <c r="D1493" s="228" t="s">
        <v>105</v>
      </c>
      <c r="E1493" s="234" t="s">
        <v>1327</v>
      </c>
      <c r="F1493" s="230">
        <v>173.12</v>
      </c>
      <c r="G1493" s="268">
        <f t="shared" si="134"/>
        <v>34.624000000000002</v>
      </c>
      <c r="H1493" s="248">
        <f t="shared" si="135"/>
        <v>207.744</v>
      </c>
    </row>
    <row r="1494" spans="2:8" ht="47.25" x14ac:dyDescent="0.25">
      <c r="B1494" s="247" t="s">
        <v>1945</v>
      </c>
      <c r="C1494" s="234" t="s">
        <v>1946</v>
      </c>
      <c r="D1494" s="228" t="s">
        <v>105</v>
      </c>
      <c r="E1494" s="234" t="s">
        <v>1327</v>
      </c>
      <c r="F1494" s="230">
        <v>171.7</v>
      </c>
      <c r="G1494" s="268">
        <f t="shared" si="134"/>
        <v>34.339999999999996</v>
      </c>
      <c r="H1494" s="248">
        <f t="shared" si="135"/>
        <v>206.04</v>
      </c>
    </row>
    <row r="1495" spans="2:8" ht="47.25" x14ac:dyDescent="0.25">
      <c r="B1495" s="247" t="s">
        <v>1947</v>
      </c>
      <c r="C1495" s="234" t="s">
        <v>1948</v>
      </c>
      <c r="D1495" s="228" t="s">
        <v>105</v>
      </c>
      <c r="E1495" s="234" t="s">
        <v>1327</v>
      </c>
      <c r="F1495" s="230">
        <v>170.4</v>
      </c>
      <c r="G1495" s="268">
        <f t="shared" si="134"/>
        <v>34.080000000000005</v>
      </c>
      <c r="H1495" s="248">
        <f t="shared" si="135"/>
        <v>204.48000000000002</v>
      </c>
    </row>
    <row r="1496" spans="2:8" ht="47.25" x14ac:dyDescent="0.25">
      <c r="B1496" s="247" t="s">
        <v>1949</v>
      </c>
      <c r="C1496" s="234" t="s">
        <v>1950</v>
      </c>
      <c r="D1496" s="228" t="s">
        <v>105</v>
      </c>
      <c r="E1496" s="234" t="s">
        <v>1327</v>
      </c>
      <c r="F1496" s="230">
        <v>169.21</v>
      </c>
      <c r="G1496" s="268">
        <f t="shared" si="134"/>
        <v>33.842000000000006</v>
      </c>
      <c r="H1496" s="248">
        <f t="shared" si="135"/>
        <v>203.05200000000002</v>
      </c>
    </row>
    <row r="1497" spans="2:8" ht="47.25" x14ac:dyDescent="0.25">
      <c r="B1497" s="247" t="s">
        <v>1951</v>
      </c>
      <c r="C1497" s="234" t="s">
        <v>1952</v>
      </c>
      <c r="D1497" s="228" t="s">
        <v>105</v>
      </c>
      <c r="E1497" s="234" t="s">
        <v>1327</v>
      </c>
      <c r="F1497" s="230">
        <v>168.1</v>
      </c>
      <c r="G1497" s="268">
        <f t="shared" si="134"/>
        <v>33.619999999999997</v>
      </c>
      <c r="H1497" s="248">
        <f t="shared" si="135"/>
        <v>201.72</v>
      </c>
    </row>
    <row r="1498" spans="2:8" ht="47.25" x14ac:dyDescent="0.25">
      <c r="B1498" s="247" t="s">
        <v>1953</v>
      </c>
      <c r="C1498" s="234" t="s">
        <v>1954</v>
      </c>
      <c r="D1498" s="228" t="s">
        <v>105</v>
      </c>
      <c r="E1498" s="234" t="s">
        <v>1327</v>
      </c>
      <c r="F1498" s="230">
        <v>167.08</v>
      </c>
      <c r="G1498" s="268">
        <f t="shared" si="134"/>
        <v>33.416000000000004</v>
      </c>
      <c r="H1498" s="248">
        <f t="shared" si="135"/>
        <v>200.49600000000001</v>
      </c>
    </row>
    <row r="1499" spans="2:8" ht="47.25" x14ac:dyDescent="0.25">
      <c r="B1499" s="247" t="s">
        <v>1955</v>
      </c>
      <c r="C1499" s="234" t="s">
        <v>1956</v>
      </c>
      <c r="D1499" s="228" t="s">
        <v>105</v>
      </c>
      <c r="E1499" s="234" t="s">
        <v>1327</v>
      </c>
      <c r="F1499" s="230">
        <v>166.13</v>
      </c>
      <c r="G1499" s="268">
        <f t="shared" si="134"/>
        <v>33.225999999999999</v>
      </c>
      <c r="H1499" s="248">
        <f t="shared" si="135"/>
        <v>199.35599999999999</v>
      </c>
    </row>
    <row r="1500" spans="2:8" ht="47.25" x14ac:dyDescent="0.25">
      <c r="B1500" s="247" t="s">
        <v>1957</v>
      </c>
      <c r="C1500" s="234" t="s">
        <v>1958</v>
      </c>
      <c r="D1500" s="228" t="s">
        <v>105</v>
      </c>
      <c r="E1500" s="234" t="s">
        <v>1327</v>
      </c>
      <c r="F1500" s="230">
        <v>165.25</v>
      </c>
      <c r="G1500" s="268">
        <f t="shared" si="134"/>
        <v>33.050000000000004</v>
      </c>
      <c r="H1500" s="248">
        <f t="shared" si="135"/>
        <v>198.3</v>
      </c>
    </row>
    <row r="1501" spans="2:8" ht="47.25" x14ac:dyDescent="0.25">
      <c r="B1501" s="247" t="s">
        <v>1959</v>
      </c>
      <c r="C1501" s="234" t="s">
        <v>1960</v>
      </c>
      <c r="D1501" s="228" t="s">
        <v>105</v>
      </c>
      <c r="E1501" s="234" t="s">
        <v>1327</v>
      </c>
      <c r="F1501" s="230">
        <v>164.42</v>
      </c>
      <c r="G1501" s="268">
        <f t="shared" si="134"/>
        <v>32.884</v>
      </c>
      <c r="H1501" s="248">
        <f t="shared" si="135"/>
        <v>197.30399999999997</v>
      </c>
    </row>
    <row r="1502" spans="2:8" ht="47.25" x14ac:dyDescent="0.25">
      <c r="B1502" s="247" t="s">
        <v>1961</v>
      </c>
      <c r="C1502" s="234" t="s">
        <v>1962</v>
      </c>
      <c r="D1502" s="228" t="s">
        <v>105</v>
      </c>
      <c r="E1502" s="234" t="s">
        <v>1327</v>
      </c>
      <c r="F1502" s="230">
        <v>163.65</v>
      </c>
      <c r="G1502" s="268">
        <f t="shared" si="134"/>
        <v>32.730000000000004</v>
      </c>
      <c r="H1502" s="248">
        <f t="shared" si="135"/>
        <v>196.38</v>
      </c>
    </row>
    <row r="1503" spans="2:8" ht="47.25" x14ac:dyDescent="0.25">
      <c r="B1503" s="247" t="s">
        <v>1963</v>
      </c>
      <c r="C1503" s="234" t="s">
        <v>1964</v>
      </c>
      <c r="D1503" s="228" t="s">
        <v>105</v>
      </c>
      <c r="E1503" s="234" t="s">
        <v>1327</v>
      </c>
      <c r="F1503" s="230">
        <v>162.91999999999999</v>
      </c>
      <c r="G1503" s="268">
        <f t="shared" si="134"/>
        <v>32.583999999999996</v>
      </c>
      <c r="H1503" s="248">
        <f t="shared" si="135"/>
        <v>195.50399999999999</v>
      </c>
    </row>
    <row r="1504" spans="2:8" ht="47.25" x14ac:dyDescent="0.25">
      <c r="B1504" s="247" t="s">
        <v>1965</v>
      </c>
      <c r="C1504" s="234" t="s">
        <v>1966</v>
      </c>
      <c r="D1504" s="228" t="s">
        <v>105</v>
      </c>
      <c r="E1504" s="234" t="s">
        <v>1327</v>
      </c>
      <c r="F1504" s="230">
        <v>162.24</v>
      </c>
      <c r="G1504" s="268">
        <f t="shared" si="134"/>
        <v>32.448</v>
      </c>
      <c r="H1504" s="248">
        <f t="shared" si="135"/>
        <v>194.68800000000002</v>
      </c>
    </row>
    <row r="1505" spans="2:8" ht="47.25" x14ac:dyDescent="0.25">
      <c r="B1505" s="247" t="s">
        <v>1967</v>
      </c>
      <c r="C1505" s="234" t="s">
        <v>1968</v>
      </c>
      <c r="D1505" s="228" t="s">
        <v>105</v>
      </c>
      <c r="E1505" s="234" t="s">
        <v>1327</v>
      </c>
      <c r="F1505" s="230">
        <v>161.61000000000001</v>
      </c>
      <c r="G1505" s="268">
        <f t="shared" si="134"/>
        <v>32.322000000000003</v>
      </c>
      <c r="H1505" s="248">
        <f t="shared" si="135"/>
        <v>193.93200000000002</v>
      </c>
    </row>
    <row r="1506" spans="2:8" ht="47.25" x14ac:dyDescent="0.25">
      <c r="B1506" s="247" t="s">
        <v>1969</v>
      </c>
      <c r="C1506" s="234" t="s">
        <v>1970</v>
      </c>
      <c r="D1506" s="228" t="s">
        <v>105</v>
      </c>
      <c r="E1506" s="234" t="s">
        <v>1327</v>
      </c>
      <c r="F1506" s="230">
        <v>161</v>
      </c>
      <c r="G1506" s="268">
        <f t="shared" si="134"/>
        <v>32.200000000000003</v>
      </c>
      <c r="H1506" s="248">
        <f t="shared" si="135"/>
        <v>193.2</v>
      </c>
    </row>
    <row r="1507" spans="2:8" ht="47.25" x14ac:dyDescent="0.25">
      <c r="B1507" s="247" t="s">
        <v>1971</v>
      </c>
      <c r="C1507" s="234" t="s">
        <v>1972</v>
      </c>
      <c r="D1507" s="228" t="s">
        <v>105</v>
      </c>
      <c r="E1507" s="234" t="s">
        <v>1327</v>
      </c>
      <c r="F1507" s="230">
        <v>160.43</v>
      </c>
      <c r="G1507" s="268">
        <f t="shared" si="134"/>
        <v>32.086000000000006</v>
      </c>
      <c r="H1507" s="248">
        <f t="shared" si="135"/>
        <v>192.51600000000002</v>
      </c>
    </row>
    <row r="1508" spans="2:8" ht="47.25" x14ac:dyDescent="0.25">
      <c r="B1508" s="247" t="s">
        <v>1973</v>
      </c>
      <c r="C1508" s="234" t="s">
        <v>1974</v>
      </c>
      <c r="D1508" s="228" t="s">
        <v>105</v>
      </c>
      <c r="E1508" s="234" t="s">
        <v>1327</v>
      </c>
      <c r="F1508" s="230">
        <v>159.88999999999999</v>
      </c>
      <c r="G1508" s="268">
        <f t="shared" si="134"/>
        <v>31.977999999999998</v>
      </c>
      <c r="H1508" s="248">
        <f t="shared" si="135"/>
        <v>191.86799999999999</v>
      </c>
    </row>
    <row r="1509" spans="2:8" ht="47.25" x14ac:dyDescent="0.25">
      <c r="B1509" s="247" t="s">
        <v>1975</v>
      </c>
      <c r="C1509" s="234" t="s">
        <v>1976</v>
      </c>
      <c r="D1509" s="228" t="s">
        <v>105</v>
      </c>
      <c r="E1509" s="234" t="s">
        <v>1327</v>
      </c>
      <c r="F1509" s="230">
        <v>159.38</v>
      </c>
      <c r="G1509" s="268">
        <f t="shared" si="134"/>
        <v>31.876000000000001</v>
      </c>
      <c r="H1509" s="248">
        <f t="shared" si="135"/>
        <v>191.256</v>
      </c>
    </row>
    <row r="1510" spans="2:8" ht="47.25" x14ac:dyDescent="0.25">
      <c r="B1510" s="247" t="s">
        <v>1977</v>
      </c>
      <c r="C1510" s="234" t="s">
        <v>1978</v>
      </c>
      <c r="D1510" s="228" t="s">
        <v>105</v>
      </c>
      <c r="E1510" s="234" t="s">
        <v>1327</v>
      </c>
      <c r="F1510" s="230">
        <v>158.9</v>
      </c>
      <c r="G1510" s="268">
        <f t="shared" si="134"/>
        <v>31.78</v>
      </c>
      <c r="H1510" s="248">
        <f t="shared" si="135"/>
        <v>190.68</v>
      </c>
    </row>
    <row r="1511" spans="2:8" ht="47.25" x14ac:dyDescent="0.25">
      <c r="B1511" s="247" t="s">
        <v>1979</v>
      </c>
      <c r="C1511" s="234" t="s">
        <v>1980</v>
      </c>
      <c r="D1511" s="228" t="s">
        <v>105</v>
      </c>
      <c r="E1511" s="234" t="s">
        <v>1327</v>
      </c>
      <c r="F1511" s="230">
        <v>158.44</v>
      </c>
      <c r="G1511" s="268">
        <f t="shared" si="134"/>
        <v>31.688000000000002</v>
      </c>
      <c r="H1511" s="248">
        <f t="shared" si="135"/>
        <v>190.12799999999999</v>
      </c>
    </row>
    <row r="1512" spans="2:8" ht="47.25" x14ac:dyDescent="0.25">
      <c r="B1512" s="247" t="s">
        <v>1981</v>
      </c>
      <c r="C1512" s="234" t="s">
        <v>1982</v>
      </c>
      <c r="D1512" s="228" t="s">
        <v>105</v>
      </c>
      <c r="E1512" s="234" t="s">
        <v>1327</v>
      </c>
      <c r="F1512" s="230">
        <v>158</v>
      </c>
      <c r="G1512" s="268">
        <f t="shared" si="134"/>
        <v>31.6</v>
      </c>
      <c r="H1512" s="248">
        <f t="shared" si="135"/>
        <v>189.6</v>
      </c>
    </row>
    <row r="1513" spans="2:8" ht="47.25" x14ac:dyDescent="0.25">
      <c r="B1513" s="247" t="s">
        <v>1983</v>
      </c>
      <c r="C1513" s="234" t="s">
        <v>1984</v>
      </c>
      <c r="D1513" s="228" t="s">
        <v>105</v>
      </c>
      <c r="E1513" s="234" t="s">
        <v>1327</v>
      </c>
      <c r="F1513" s="230">
        <v>157.58000000000001</v>
      </c>
      <c r="G1513" s="268">
        <f t="shared" si="134"/>
        <v>31.516000000000005</v>
      </c>
      <c r="H1513" s="248">
        <f t="shared" si="135"/>
        <v>189.096</v>
      </c>
    </row>
    <row r="1514" spans="2:8" ht="47.25" x14ac:dyDescent="0.25">
      <c r="B1514" s="247" t="s">
        <v>1985</v>
      </c>
      <c r="C1514" s="234" t="s">
        <v>1986</v>
      </c>
      <c r="D1514" s="228" t="s">
        <v>105</v>
      </c>
      <c r="E1514" s="234" t="s">
        <v>1327</v>
      </c>
      <c r="F1514" s="230">
        <v>157.19</v>
      </c>
      <c r="G1514" s="268">
        <f t="shared" si="134"/>
        <v>31.438000000000002</v>
      </c>
      <c r="H1514" s="248">
        <f t="shared" si="135"/>
        <v>188.62799999999999</v>
      </c>
    </row>
    <row r="1515" spans="2:8" ht="47.25" x14ac:dyDescent="0.25">
      <c r="B1515" s="247" t="s">
        <v>1987</v>
      </c>
      <c r="C1515" s="234" t="s">
        <v>1988</v>
      </c>
      <c r="D1515" s="228" t="s">
        <v>105</v>
      </c>
      <c r="E1515" s="234" t="s">
        <v>1327</v>
      </c>
      <c r="F1515" s="230">
        <v>156.81</v>
      </c>
      <c r="G1515" s="268">
        <f t="shared" si="134"/>
        <v>31.362000000000002</v>
      </c>
      <c r="H1515" s="248">
        <f t="shared" si="135"/>
        <v>188.172</v>
      </c>
    </row>
    <row r="1516" spans="2:8" ht="47.25" x14ac:dyDescent="0.25">
      <c r="B1516" s="247" t="s">
        <v>1989</v>
      </c>
      <c r="C1516" s="234" t="s">
        <v>1990</v>
      </c>
      <c r="D1516" s="228" t="s">
        <v>105</v>
      </c>
      <c r="E1516" s="234" t="s">
        <v>1327</v>
      </c>
      <c r="F1516" s="230">
        <v>156.44</v>
      </c>
      <c r="G1516" s="268">
        <f t="shared" si="134"/>
        <v>31.288</v>
      </c>
      <c r="H1516" s="248">
        <f t="shared" si="135"/>
        <v>187.72800000000001</v>
      </c>
    </row>
    <row r="1517" spans="2:8" ht="47.25" x14ac:dyDescent="0.25">
      <c r="B1517" s="247" t="s">
        <v>1991</v>
      </c>
      <c r="C1517" s="234" t="s">
        <v>1992</v>
      </c>
      <c r="D1517" s="228" t="s">
        <v>105</v>
      </c>
      <c r="E1517" s="234" t="s">
        <v>1327</v>
      </c>
      <c r="F1517" s="230">
        <v>156.1</v>
      </c>
      <c r="G1517" s="268">
        <f t="shared" si="134"/>
        <v>31.22</v>
      </c>
      <c r="H1517" s="248">
        <f t="shared" si="135"/>
        <v>187.32</v>
      </c>
    </row>
    <row r="1518" spans="2:8" ht="47.25" x14ac:dyDescent="0.25">
      <c r="B1518" s="247" t="s">
        <v>1993</v>
      </c>
      <c r="C1518" s="234" t="s">
        <v>1994</v>
      </c>
      <c r="D1518" s="228" t="s">
        <v>105</v>
      </c>
      <c r="E1518" s="234" t="s">
        <v>1327</v>
      </c>
      <c r="F1518" s="230">
        <v>155.76</v>
      </c>
      <c r="G1518" s="268">
        <f t="shared" si="134"/>
        <v>31.152000000000001</v>
      </c>
      <c r="H1518" s="248">
        <f t="shared" si="135"/>
        <v>186.91199999999998</v>
      </c>
    </row>
    <row r="1519" spans="2:8" ht="47.25" x14ac:dyDescent="0.25">
      <c r="B1519" s="247" t="s">
        <v>1995</v>
      </c>
      <c r="C1519" s="234" t="s">
        <v>1996</v>
      </c>
      <c r="D1519" s="228" t="s">
        <v>105</v>
      </c>
      <c r="E1519" s="234" t="s">
        <v>1327</v>
      </c>
      <c r="F1519" s="230">
        <v>155.44999999999999</v>
      </c>
      <c r="G1519" s="268">
        <f t="shared" si="134"/>
        <v>31.09</v>
      </c>
      <c r="H1519" s="248">
        <f t="shared" si="135"/>
        <v>186.54</v>
      </c>
    </row>
    <row r="1520" spans="2:8" ht="47.25" x14ac:dyDescent="0.25">
      <c r="B1520" s="247" t="s">
        <v>1997</v>
      </c>
      <c r="C1520" s="234" t="s">
        <v>1998</v>
      </c>
      <c r="D1520" s="228" t="s">
        <v>105</v>
      </c>
      <c r="E1520" s="234" t="s">
        <v>1327</v>
      </c>
      <c r="F1520" s="230">
        <v>155.13999999999999</v>
      </c>
      <c r="G1520" s="268">
        <f t="shared" si="134"/>
        <v>31.027999999999999</v>
      </c>
      <c r="H1520" s="248">
        <f t="shared" si="135"/>
        <v>186.16799999999998</v>
      </c>
    </row>
    <row r="1521" spans="2:9" ht="47.25" x14ac:dyDescent="0.25">
      <c r="B1521" s="247" t="s">
        <v>1999</v>
      </c>
      <c r="C1521" s="234" t="s">
        <v>2000</v>
      </c>
      <c r="D1521" s="228" t="s">
        <v>105</v>
      </c>
      <c r="E1521" s="234" t="s">
        <v>1327</v>
      </c>
      <c r="F1521" s="230">
        <v>154.85</v>
      </c>
      <c r="G1521" s="268">
        <f t="shared" si="134"/>
        <v>30.97</v>
      </c>
      <c r="H1521" s="248">
        <f t="shared" si="135"/>
        <v>185.82</v>
      </c>
    </row>
    <row r="1522" spans="2:9" x14ac:dyDescent="0.25">
      <c r="B1522" s="247" t="s">
        <v>2001</v>
      </c>
      <c r="C1522" s="234" t="s">
        <v>2002</v>
      </c>
      <c r="D1522" s="228" t="s">
        <v>105</v>
      </c>
      <c r="E1522" s="234" t="s">
        <v>1327</v>
      </c>
      <c r="F1522" s="268">
        <v>118.63</v>
      </c>
      <c r="G1522" s="268">
        <f t="shared" si="134"/>
        <v>23.725999999999999</v>
      </c>
      <c r="H1522" s="248">
        <f t="shared" si="135"/>
        <v>142.35599999999999</v>
      </c>
    </row>
    <row r="1523" spans="2:9" x14ac:dyDescent="0.25">
      <c r="B1523" s="247" t="s">
        <v>2003</v>
      </c>
      <c r="C1523" s="234" t="s">
        <v>2004</v>
      </c>
      <c r="D1523" s="228" t="s">
        <v>197</v>
      </c>
      <c r="E1523" s="234" t="s">
        <v>1327</v>
      </c>
      <c r="F1523" s="268">
        <v>290.97000000000003</v>
      </c>
      <c r="G1523" s="268">
        <f t="shared" si="134"/>
        <v>58.19400000000001</v>
      </c>
      <c r="H1523" s="248">
        <f t="shared" si="135"/>
        <v>349.16400000000004</v>
      </c>
    </row>
    <row r="1524" spans="2:9" ht="31.5" x14ac:dyDescent="0.25">
      <c r="B1524" s="247" t="s">
        <v>2005</v>
      </c>
      <c r="C1524" s="234" t="s">
        <v>2006</v>
      </c>
      <c r="D1524" s="228" t="s">
        <v>197</v>
      </c>
      <c r="E1524" s="234" t="s">
        <v>1327</v>
      </c>
      <c r="F1524" s="268">
        <v>931.23</v>
      </c>
      <c r="G1524" s="268">
        <f t="shared" si="134"/>
        <v>186.24600000000001</v>
      </c>
      <c r="H1524" s="248">
        <f t="shared" si="135"/>
        <v>1117.4760000000001</v>
      </c>
    </row>
    <row r="1525" spans="2:9" x14ac:dyDescent="0.25">
      <c r="B1525" s="247" t="s">
        <v>2007</v>
      </c>
      <c r="C1525" s="234" t="s">
        <v>2008</v>
      </c>
      <c r="D1525" s="228" t="s">
        <v>197</v>
      </c>
      <c r="E1525" s="234" t="s">
        <v>1327</v>
      </c>
      <c r="F1525" s="268">
        <v>799.55</v>
      </c>
      <c r="G1525" s="268">
        <f t="shared" si="134"/>
        <v>159.91</v>
      </c>
      <c r="H1525" s="248">
        <f t="shared" si="135"/>
        <v>959.45999999999992</v>
      </c>
    </row>
    <row r="1526" spans="2:9" x14ac:dyDescent="0.25">
      <c r="B1526" s="247" t="s">
        <v>2009</v>
      </c>
      <c r="C1526" s="234" t="s">
        <v>2010</v>
      </c>
      <c r="D1526" s="228" t="s">
        <v>105</v>
      </c>
      <c r="E1526" s="234" t="s">
        <v>1327</v>
      </c>
      <c r="F1526" s="268">
        <v>821.22</v>
      </c>
      <c r="G1526" s="268">
        <f t="shared" si="134"/>
        <v>164.24400000000003</v>
      </c>
      <c r="H1526" s="248">
        <f t="shared" si="135"/>
        <v>985.46400000000006</v>
      </c>
    </row>
    <row r="1527" spans="2:9" ht="31.5" x14ac:dyDescent="0.25">
      <c r="B1527" s="247" t="s">
        <v>2011</v>
      </c>
      <c r="C1527" s="234" t="s">
        <v>2012</v>
      </c>
      <c r="D1527" s="228" t="s">
        <v>105</v>
      </c>
      <c r="E1527" s="234" t="s">
        <v>1327</v>
      </c>
      <c r="F1527" s="268">
        <v>338.21</v>
      </c>
      <c r="G1527" s="268">
        <f t="shared" si="134"/>
        <v>67.641999999999996</v>
      </c>
      <c r="H1527" s="248">
        <f t="shared" si="135"/>
        <v>405.85199999999998</v>
      </c>
    </row>
    <row r="1528" spans="2:9" x14ac:dyDescent="0.25">
      <c r="B1528" s="247" t="s">
        <v>2013</v>
      </c>
      <c r="C1528" s="234" t="s">
        <v>2014</v>
      </c>
      <c r="D1528" s="228" t="s">
        <v>105</v>
      </c>
      <c r="E1528" s="234" t="s">
        <v>1327</v>
      </c>
      <c r="F1528" s="268">
        <v>118.62</v>
      </c>
      <c r="G1528" s="268">
        <f t="shared" si="134"/>
        <v>23.724000000000004</v>
      </c>
      <c r="H1528" s="248">
        <f t="shared" si="135"/>
        <v>142.34399999999999</v>
      </c>
    </row>
    <row r="1529" spans="2:9" s="263" customFormat="1" ht="31.5" x14ac:dyDescent="0.25">
      <c r="B1529" s="265" t="s">
        <v>2891</v>
      </c>
      <c r="C1529" s="234" t="s">
        <v>2015</v>
      </c>
      <c r="D1529" s="228"/>
      <c r="E1529" s="234"/>
      <c r="F1529" s="268"/>
      <c r="G1529" s="268"/>
      <c r="H1529" s="248"/>
      <c r="I1529" s="20"/>
    </row>
    <row r="1530" spans="2:9" x14ac:dyDescent="0.25">
      <c r="B1530" s="247" t="s">
        <v>2892</v>
      </c>
      <c r="C1530" s="234" t="s">
        <v>2016</v>
      </c>
      <c r="D1530" s="228" t="s">
        <v>105</v>
      </c>
      <c r="E1530" s="234" t="s">
        <v>1327</v>
      </c>
      <c r="F1530" s="268">
        <v>1641.08</v>
      </c>
      <c r="G1530" s="268">
        <f t="shared" si="134"/>
        <v>328.21600000000001</v>
      </c>
      <c r="H1530" s="248">
        <f t="shared" si="135"/>
        <v>1969.2959999999998</v>
      </c>
    </row>
    <row r="1531" spans="2:9" x14ac:dyDescent="0.25">
      <c r="B1531" s="247" t="s">
        <v>2893</v>
      </c>
      <c r="C1531" s="234" t="s">
        <v>2017</v>
      </c>
      <c r="D1531" s="228" t="s">
        <v>105</v>
      </c>
      <c r="E1531" s="234" t="s">
        <v>1327</v>
      </c>
      <c r="F1531" s="268">
        <v>1131.97</v>
      </c>
      <c r="G1531" s="268">
        <f t="shared" si="134"/>
        <v>226.39400000000001</v>
      </c>
      <c r="H1531" s="248">
        <f t="shared" si="135"/>
        <v>1358.364</v>
      </c>
    </row>
    <row r="1532" spans="2:9" x14ac:dyDescent="0.25">
      <c r="B1532" s="247" t="s">
        <v>2894</v>
      </c>
      <c r="C1532" s="234" t="s">
        <v>2018</v>
      </c>
      <c r="D1532" s="228" t="s">
        <v>105</v>
      </c>
      <c r="E1532" s="234" t="s">
        <v>1327</v>
      </c>
      <c r="F1532" s="268">
        <v>960.87</v>
      </c>
      <c r="G1532" s="268">
        <f t="shared" si="134"/>
        <v>192.17400000000001</v>
      </c>
      <c r="H1532" s="248">
        <f t="shared" si="135"/>
        <v>1153.0440000000001</v>
      </c>
    </row>
    <row r="1533" spans="2:9" x14ac:dyDescent="0.25">
      <c r="B1533" s="247" t="s">
        <v>2895</v>
      </c>
      <c r="C1533" s="234" t="s">
        <v>2019</v>
      </c>
      <c r="D1533" s="228" t="s">
        <v>105</v>
      </c>
      <c r="E1533" s="234" t="s">
        <v>1327</v>
      </c>
      <c r="F1533" s="268">
        <v>2025.15</v>
      </c>
      <c r="G1533" s="268">
        <f t="shared" si="134"/>
        <v>405.03000000000003</v>
      </c>
      <c r="H1533" s="248">
        <f t="shared" si="135"/>
        <v>2430.1800000000003</v>
      </c>
    </row>
    <row r="1534" spans="2:9" ht="31.5" x14ac:dyDescent="0.25">
      <c r="B1534" s="247" t="s">
        <v>2896</v>
      </c>
      <c r="C1534" s="234" t="s">
        <v>2020</v>
      </c>
      <c r="D1534" s="228" t="s">
        <v>105</v>
      </c>
      <c r="E1534" s="234" t="s">
        <v>1327</v>
      </c>
      <c r="F1534" s="268">
        <v>764.57</v>
      </c>
      <c r="G1534" s="268">
        <f t="shared" si="134"/>
        <v>152.91400000000002</v>
      </c>
      <c r="H1534" s="248">
        <f t="shared" si="135"/>
        <v>917.48400000000004</v>
      </c>
    </row>
    <row r="1535" spans="2:9" x14ac:dyDescent="0.25">
      <c r="B1535" s="247" t="s">
        <v>2897</v>
      </c>
      <c r="C1535" s="234" t="s">
        <v>2021</v>
      </c>
      <c r="D1535" s="228" t="s">
        <v>105</v>
      </c>
      <c r="E1535" s="234" t="s">
        <v>1327</v>
      </c>
      <c r="F1535" s="268">
        <v>1131.97</v>
      </c>
      <c r="G1535" s="268">
        <f t="shared" si="134"/>
        <v>226.39400000000001</v>
      </c>
      <c r="H1535" s="248">
        <f t="shared" si="135"/>
        <v>1358.364</v>
      </c>
    </row>
    <row r="1536" spans="2:9" x14ac:dyDescent="0.25">
      <c r="B1536" s="265" t="s">
        <v>2022</v>
      </c>
      <c r="C1536" s="233" t="s">
        <v>2023</v>
      </c>
      <c r="D1536" s="267"/>
      <c r="E1536" s="233"/>
      <c r="F1536" s="268"/>
      <c r="G1536" s="268">
        <f t="shared" si="134"/>
        <v>0</v>
      </c>
      <c r="H1536" s="248">
        <f t="shared" si="135"/>
        <v>0</v>
      </c>
    </row>
    <row r="1537" spans="2:8" x14ac:dyDescent="0.25">
      <c r="B1537" s="247" t="s">
        <v>2024</v>
      </c>
      <c r="C1537" s="234" t="s">
        <v>2025</v>
      </c>
      <c r="D1537" s="228" t="s">
        <v>1499</v>
      </c>
      <c r="E1537" s="234" t="s">
        <v>1327</v>
      </c>
      <c r="F1537" s="268">
        <v>1566.54</v>
      </c>
      <c r="G1537" s="268">
        <f t="shared" si="134"/>
        <v>313.30799999999999</v>
      </c>
      <c r="H1537" s="248">
        <f t="shared" si="135"/>
        <v>1879.848</v>
      </c>
    </row>
    <row r="1538" spans="2:8" x14ac:dyDescent="0.25">
      <c r="B1538" s="247" t="s">
        <v>2026</v>
      </c>
      <c r="C1538" s="234" t="s">
        <v>2027</v>
      </c>
      <c r="D1538" s="228" t="s">
        <v>188</v>
      </c>
      <c r="E1538" s="234" t="s">
        <v>1327</v>
      </c>
      <c r="F1538" s="268">
        <v>571.91999999999996</v>
      </c>
      <c r="G1538" s="268">
        <f t="shared" si="134"/>
        <v>114.384</v>
      </c>
      <c r="H1538" s="248">
        <f t="shared" si="135"/>
        <v>686.30399999999997</v>
      </c>
    </row>
    <row r="1539" spans="2:8" x14ac:dyDescent="0.25">
      <c r="B1539" s="247" t="s">
        <v>2028</v>
      </c>
      <c r="C1539" s="234" t="s">
        <v>2029</v>
      </c>
      <c r="D1539" s="228" t="s">
        <v>2030</v>
      </c>
      <c r="E1539" s="234" t="s">
        <v>1327</v>
      </c>
      <c r="F1539" s="268">
        <v>702.48</v>
      </c>
      <c r="G1539" s="268">
        <f t="shared" ref="G1539:G1607" si="136">F1539*0.2</f>
        <v>140.49600000000001</v>
      </c>
      <c r="H1539" s="248">
        <f t="shared" ref="H1539:H1607" si="137">F1539+G1539</f>
        <v>842.976</v>
      </c>
    </row>
    <row r="1540" spans="2:8" ht="31.5" x14ac:dyDescent="0.25">
      <c r="B1540" s="247" t="s">
        <v>2031</v>
      </c>
      <c r="C1540" s="234" t="s">
        <v>2032</v>
      </c>
      <c r="D1540" s="228" t="s">
        <v>1499</v>
      </c>
      <c r="E1540" s="234" t="s">
        <v>1327</v>
      </c>
      <c r="F1540" s="268">
        <v>632.88</v>
      </c>
      <c r="G1540" s="268">
        <f t="shared" si="136"/>
        <v>126.57600000000001</v>
      </c>
      <c r="H1540" s="248">
        <f t="shared" si="137"/>
        <v>759.45600000000002</v>
      </c>
    </row>
    <row r="1541" spans="2:8" ht="31.5" x14ac:dyDescent="0.25">
      <c r="B1541" s="247" t="s">
        <v>2033</v>
      </c>
      <c r="C1541" s="234" t="s">
        <v>2034</v>
      </c>
      <c r="D1541" s="228" t="s">
        <v>1499</v>
      </c>
      <c r="E1541" s="234" t="s">
        <v>2035</v>
      </c>
      <c r="F1541" s="268">
        <v>548.72</v>
      </c>
      <c r="G1541" s="268">
        <f t="shared" si="136"/>
        <v>109.74400000000001</v>
      </c>
      <c r="H1541" s="248">
        <f t="shared" si="137"/>
        <v>658.46400000000006</v>
      </c>
    </row>
    <row r="1542" spans="2:8" ht="31.5" x14ac:dyDescent="0.25">
      <c r="B1542" s="265" t="s">
        <v>2036</v>
      </c>
      <c r="C1542" s="233" t="s">
        <v>2037</v>
      </c>
      <c r="D1542" s="239"/>
      <c r="E1542" s="233"/>
      <c r="F1542" s="231"/>
      <c r="G1542" s="268"/>
      <c r="H1542" s="248"/>
    </row>
    <row r="1543" spans="2:8" x14ac:dyDescent="0.25">
      <c r="B1543" s="247" t="s">
        <v>2038</v>
      </c>
      <c r="C1543" s="234" t="s">
        <v>2039</v>
      </c>
      <c r="D1543" s="228" t="s">
        <v>197</v>
      </c>
      <c r="E1543" s="234" t="s">
        <v>1327</v>
      </c>
      <c r="F1543" s="268">
        <v>998.52</v>
      </c>
      <c r="G1543" s="268">
        <f t="shared" si="136"/>
        <v>199.70400000000001</v>
      </c>
      <c r="H1543" s="248">
        <f t="shared" si="137"/>
        <v>1198.2239999999999</v>
      </c>
    </row>
    <row r="1544" spans="2:8" x14ac:dyDescent="0.25">
      <c r="B1544" s="247" t="s">
        <v>2040</v>
      </c>
      <c r="C1544" s="234" t="s">
        <v>2041</v>
      </c>
      <c r="D1544" s="228" t="s">
        <v>197</v>
      </c>
      <c r="E1544" s="234" t="s">
        <v>1327</v>
      </c>
      <c r="F1544" s="268">
        <v>1280.81</v>
      </c>
      <c r="G1544" s="268">
        <f t="shared" si="136"/>
        <v>256.16199999999998</v>
      </c>
      <c r="H1544" s="248">
        <f t="shared" si="137"/>
        <v>1536.972</v>
      </c>
    </row>
    <row r="1545" spans="2:8" x14ac:dyDescent="0.25">
      <c r="B1545" s="247" t="s">
        <v>2042</v>
      </c>
      <c r="C1545" s="234" t="s">
        <v>2043</v>
      </c>
      <c r="D1545" s="228" t="s">
        <v>197</v>
      </c>
      <c r="E1545" s="234" t="s">
        <v>1327</v>
      </c>
      <c r="F1545" s="268">
        <v>538.58000000000004</v>
      </c>
      <c r="G1545" s="268">
        <f t="shared" si="136"/>
        <v>107.71600000000001</v>
      </c>
      <c r="H1545" s="248">
        <f t="shared" si="137"/>
        <v>646.29600000000005</v>
      </c>
    </row>
    <row r="1546" spans="2:8" x14ac:dyDescent="0.25">
      <c r="B1546" s="247" t="s">
        <v>2044</v>
      </c>
      <c r="C1546" s="234" t="s">
        <v>2045</v>
      </c>
      <c r="D1546" s="228" t="s">
        <v>197</v>
      </c>
      <c r="E1546" s="234" t="s">
        <v>1327</v>
      </c>
      <c r="F1546" s="268">
        <v>789.01</v>
      </c>
      <c r="G1546" s="268">
        <f t="shared" si="136"/>
        <v>157.80200000000002</v>
      </c>
      <c r="H1546" s="248">
        <f t="shared" si="137"/>
        <v>946.81200000000001</v>
      </c>
    </row>
    <row r="1547" spans="2:8" x14ac:dyDescent="0.25">
      <c r="B1547" s="247" t="s">
        <v>2046</v>
      </c>
      <c r="C1547" s="234" t="s">
        <v>2047</v>
      </c>
      <c r="D1547" s="228" t="s">
        <v>197</v>
      </c>
      <c r="E1547" s="234" t="s">
        <v>1327</v>
      </c>
      <c r="F1547" s="268">
        <v>1068.0999999999999</v>
      </c>
      <c r="G1547" s="268">
        <f t="shared" si="136"/>
        <v>213.62</v>
      </c>
      <c r="H1547" s="248">
        <f t="shared" si="137"/>
        <v>1281.7199999999998</v>
      </c>
    </row>
    <row r="1548" spans="2:8" x14ac:dyDescent="0.25">
      <c r="B1548" s="247" t="s">
        <v>2048</v>
      </c>
      <c r="C1548" s="234" t="s">
        <v>2049</v>
      </c>
      <c r="D1548" s="228" t="s">
        <v>197</v>
      </c>
      <c r="E1548" s="234" t="s">
        <v>1327</v>
      </c>
      <c r="F1548" s="268">
        <v>251.04</v>
      </c>
      <c r="G1548" s="268">
        <f t="shared" si="136"/>
        <v>50.207999999999998</v>
      </c>
      <c r="H1548" s="248">
        <f t="shared" si="137"/>
        <v>301.24799999999999</v>
      </c>
    </row>
    <row r="1549" spans="2:8" x14ac:dyDescent="0.25">
      <c r="B1549" s="247" t="s">
        <v>2050</v>
      </c>
      <c r="C1549" s="234" t="s">
        <v>2051</v>
      </c>
      <c r="D1549" s="228" t="s">
        <v>197</v>
      </c>
      <c r="E1549" s="234" t="s">
        <v>1327</v>
      </c>
      <c r="F1549" s="268">
        <v>1699.14</v>
      </c>
      <c r="G1549" s="268">
        <f t="shared" si="136"/>
        <v>339.82800000000003</v>
      </c>
      <c r="H1549" s="248">
        <f t="shared" si="137"/>
        <v>2038.9680000000001</v>
      </c>
    </row>
    <row r="1550" spans="2:8" x14ac:dyDescent="0.25">
      <c r="B1550" s="265" t="s">
        <v>2052</v>
      </c>
      <c r="C1550" s="233" t="s">
        <v>2053</v>
      </c>
      <c r="D1550" s="267"/>
      <c r="E1550" s="233"/>
      <c r="F1550" s="268"/>
      <c r="G1550" s="268"/>
      <c r="H1550" s="248"/>
    </row>
    <row r="1551" spans="2:8" x14ac:dyDescent="0.25">
      <c r="B1551" s="247" t="s">
        <v>2054</v>
      </c>
      <c r="C1551" s="234" t="s">
        <v>2055</v>
      </c>
      <c r="D1551" s="228"/>
      <c r="E1551" s="234"/>
      <c r="F1551" s="268"/>
      <c r="G1551" s="268"/>
      <c r="H1551" s="248"/>
    </row>
    <row r="1552" spans="2:8" x14ac:dyDescent="0.25">
      <c r="B1552" s="247" t="s">
        <v>2898</v>
      </c>
      <c r="C1552" s="234" t="s">
        <v>2056</v>
      </c>
      <c r="D1552" s="228"/>
      <c r="E1552" s="234" t="s">
        <v>1327</v>
      </c>
      <c r="F1552" s="268">
        <v>482.99</v>
      </c>
      <c r="G1552" s="268">
        <f t="shared" si="136"/>
        <v>96.598000000000013</v>
      </c>
      <c r="H1552" s="248">
        <f t="shared" si="137"/>
        <v>579.58799999999997</v>
      </c>
    </row>
    <row r="1553" spans="2:8" x14ac:dyDescent="0.25">
      <c r="B1553" s="247" t="s">
        <v>2899</v>
      </c>
      <c r="C1553" s="234" t="s">
        <v>2057</v>
      </c>
      <c r="D1553" s="228"/>
      <c r="E1553" s="234" t="s">
        <v>1327</v>
      </c>
      <c r="F1553" s="268">
        <v>485.06</v>
      </c>
      <c r="G1553" s="268">
        <f t="shared" si="136"/>
        <v>97.012</v>
      </c>
      <c r="H1553" s="248">
        <f t="shared" si="137"/>
        <v>582.072</v>
      </c>
    </row>
    <row r="1554" spans="2:8" x14ac:dyDescent="0.25">
      <c r="B1554" s="247" t="s">
        <v>2900</v>
      </c>
      <c r="C1554" s="234" t="s">
        <v>2058</v>
      </c>
      <c r="D1554" s="228"/>
      <c r="E1554" s="234" t="s">
        <v>1327</v>
      </c>
      <c r="F1554" s="268">
        <v>486.78</v>
      </c>
      <c r="G1554" s="268">
        <f t="shared" si="136"/>
        <v>97.355999999999995</v>
      </c>
      <c r="H1554" s="248">
        <f t="shared" si="137"/>
        <v>584.13599999999997</v>
      </c>
    </row>
    <row r="1555" spans="2:8" x14ac:dyDescent="0.25">
      <c r="B1555" s="247" t="s">
        <v>2059</v>
      </c>
      <c r="C1555" s="234" t="s">
        <v>2060</v>
      </c>
      <c r="D1555" s="228" t="s">
        <v>197</v>
      </c>
      <c r="E1555" s="234" t="s">
        <v>1327</v>
      </c>
      <c r="F1555" s="268">
        <v>602.96</v>
      </c>
      <c r="G1555" s="268">
        <f t="shared" si="136"/>
        <v>120.59200000000001</v>
      </c>
      <c r="H1555" s="248">
        <f t="shared" si="137"/>
        <v>723.55200000000002</v>
      </c>
    </row>
    <row r="1556" spans="2:8" x14ac:dyDescent="0.25">
      <c r="B1556" s="247" t="s">
        <v>2061</v>
      </c>
      <c r="C1556" s="234" t="s">
        <v>2062</v>
      </c>
      <c r="D1556" s="228" t="s">
        <v>197</v>
      </c>
      <c r="E1556" s="234" t="s">
        <v>1327</v>
      </c>
      <c r="F1556" s="268">
        <v>653.45000000000005</v>
      </c>
      <c r="G1556" s="268">
        <f t="shared" si="136"/>
        <v>130.69000000000003</v>
      </c>
      <c r="H1556" s="248">
        <f t="shared" si="137"/>
        <v>784.1400000000001</v>
      </c>
    </row>
    <row r="1557" spans="2:8" x14ac:dyDescent="0.25">
      <c r="B1557" s="247" t="s">
        <v>2063</v>
      </c>
      <c r="C1557" s="234" t="s">
        <v>2064</v>
      </c>
      <c r="D1557" s="228" t="s">
        <v>197</v>
      </c>
      <c r="E1557" s="234" t="s">
        <v>1327</v>
      </c>
      <c r="F1557" s="268">
        <v>960.87</v>
      </c>
      <c r="G1557" s="268">
        <f t="shared" si="136"/>
        <v>192.17400000000001</v>
      </c>
      <c r="H1557" s="248">
        <f t="shared" si="137"/>
        <v>1153.0440000000001</v>
      </c>
    </row>
    <row r="1558" spans="2:8" x14ac:dyDescent="0.25">
      <c r="B1558" s="247" t="s">
        <v>2901</v>
      </c>
      <c r="C1558" s="234" t="s">
        <v>964</v>
      </c>
      <c r="D1558" s="228" t="s">
        <v>197</v>
      </c>
      <c r="E1558" s="234" t="s">
        <v>1327</v>
      </c>
      <c r="F1558" s="268">
        <f>F1557*2</f>
        <v>1921.74</v>
      </c>
      <c r="G1558" s="268">
        <f t="shared" si="136"/>
        <v>384.34800000000001</v>
      </c>
      <c r="H1558" s="248">
        <f t="shared" si="137"/>
        <v>2306.0880000000002</v>
      </c>
    </row>
    <row r="1559" spans="2:8" x14ac:dyDescent="0.25">
      <c r="B1559" s="247" t="s">
        <v>2902</v>
      </c>
      <c r="C1559" s="234" t="s">
        <v>2065</v>
      </c>
      <c r="D1559" s="228" t="s">
        <v>197</v>
      </c>
      <c r="E1559" s="234" t="s">
        <v>1327</v>
      </c>
      <c r="F1559" s="268">
        <v>1034.9000000000001</v>
      </c>
      <c r="G1559" s="268">
        <f t="shared" si="136"/>
        <v>206.98000000000002</v>
      </c>
      <c r="H1559" s="248">
        <f t="shared" si="137"/>
        <v>1241.8800000000001</v>
      </c>
    </row>
    <row r="1560" spans="2:8" x14ac:dyDescent="0.25">
      <c r="B1560" s="247" t="s">
        <v>2903</v>
      </c>
      <c r="C1560" s="234" t="s">
        <v>967</v>
      </c>
      <c r="D1560" s="228" t="s">
        <v>197</v>
      </c>
      <c r="E1560" s="234" t="s">
        <v>1327</v>
      </c>
      <c r="F1560" s="268">
        <f>F1559*2</f>
        <v>2069.8000000000002</v>
      </c>
      <c r="G1560" s="268">
        <f t="shared" si="136"/>
        <v>413.96000000000004</v>
      </c>
      <c r="H1560" s="248">
        <f t="shared" si="137"/>
        <v>2483.7600000000002</v>
      </c>
    </row>
    <row r="1561" spans="2:8" ht="31.5" x14ac:dyDescent="0.25">
      <c r="B1561" s="247" t="s">
        <v>2904</v>
      </c>
      <c r="C1561" s="234" t="s">
        <v>2066</v>
      </c>
      <c r="D1561" s="228" t="s">
        <v>197</v>
      </c>
      <c r="E1561" s="234" t="s">
        <v>1327</v>
      </c>
      <c r="F1561" s="268">
        <v>1550.34</v>
      </c>
      <c r="G1561" s="268">
        <f t="shared" si="136"/>
        <v>310.06799999999998</v>
      </c>
      <c r="H1561" s="248">
        <f t="shared" si="137"/>
        <v>1860.4079999999999</v>
      </c>
    </row>
    <row r="1562" spans="2:8" x14ac:dyDescent="0.25">
      <c r="B1562" s="247" t="s">
        <v>2905</v>
      </c>
      <c r="C1562" s="234" t="s">
        <v>971</v>
      </c>
      <c r="D1562" s="228" t="s">
        <v>197</v>
      </c>
      <c r="E1562" s="234" t="s">
        <v>1327</v>
      </c>
      <c r="F1562" s="268">
        <v>764.57</v>
      </c>
      <c r="G1562" s="268">
        <f t="shared" si="136"/>
        <v>152.91400000000002</v>
      </c>
      <c r="H1562" s="248">
        <f t="shared" si="137"/>
        <v>917.48400000000004</v>
      </c>
    </row>
    <row r="1563" spans="2:8" x14ac:dyDescent="0.25">
      <c r="B1563" s="247" t="s">
        <v>2906</v>
      </c>
      <c r="C1563" s="234" t="s">
        <v>216</v>
      </c>
      <c r="D1563" s="228" t="s">
        <v>197</v>
      </c>
      <c r="E1563" s="234" t="s">
        <v>1327</v>
      </c>
      <c r="F1563" s="268">
        <v>548.08000000000004</v>
      </c>
      <c r="G1563" s="268">
        <f t="shared" si="136"/>
        <v>109.61600000000001</v>
      </c>
      <c r="H1563" s="248">
        <f t="shared" si="137"/>
        <v>657.69600000000003</v>
      </c>
    </row>
    <row r="1564" spans="2:8" x14ac:dyDescent="0.25">
      <c r="B1564" s="247" t="s">
        <v>2907</v>
      </c>
      <c r="C1564" s="234" t="s">
        <v>2067</v>
      </c>
      <c r="D1564" s="228" t="s">
        <v>197</v>
      </c>
      <c r="E1564" s="234" t="s">
        <v>1327</v>
      </c>
      <c r="F1564" s="268">
        <v>690.55</v>
      </c>
      <c r="G1564" s="268">
        <f t="shared" si="136"/>
        <v>138.10999999999999</v>
      </c>
      <c r="H1564" s="248">
        <f t="shared" si="137"/>
        <v>828.66</v>
      </c>
    </row>
    <row r="1565" spans="2:8" ht="31.5" x14ac:dyDescent="0.25">
      <c r="B1565" s="247" t="s">
        <v>2908</v>
      </c>
      <c r="C1565" s="234" t="s">
        <v>965</v>
      </c>
      <c r="D1565" s="228" t="s">
        <v>197</v>
      </c>
      <c r="E1565" s="234" t="s">
        <v>1327</v>
      </c>
      <c r="F1565" s="268">
        <v>205.37</v>
      </c>
      <c r="G1565" s="268">
        <f t="shared" si="136"/>
        <v>41.074000000000005</v>
      </c>
      <c r="H1565" s="248">
        <f t="shared" si="137"/>
        <v>246.44400000000002</v>
      </c>
    </row>
    <row r="1566" spans="2:8" x14ac:dyDescent="0.25">
      <c r="B1566" s="247" t="s">
        <v>2909</v>
      </c>
      <c r="C1566" s="234" t="s">
        <v>2068</v>
      </c>
      <c r="D1566" s="228" t="s">
        <v>197</v>
      </c>
      <c r="E1566" s="234" t="s">
        <v>1327</v>
      </c>
      <c r="F1566" s="268">
        <v>436.88</v>
      </c>
      <c r="G1566" s="268">
        <f t="shared" si="136"/>
        <v>87.376000000000005</v>
      </c>
      <c r="H1566" s="248">
        <f t="shared" si="137"/>
        <v>524.25599999999997</v>
      </c>
    </row>
    <row r="1567" spans="2:8" x14ac:dyDescent="0.25">
      <c r="B1567" s="247" t="s">
        <v>2910</v>
      </c>
      <c r="C1567" s="234" t="s">
        <v>2069</v>
      </c>
      <c r="D1567" s="228" t="s">
        <v>197</v>
      </c>
      <c r="E1567" s="234" t="s">
        <v>1327</v>
      </c>
      <c r="F1567" s="268">
        <v>436.88</v>
      </c>
      <c r="G1567" s="268">
        <f t="shared" si="136"/>
        <v>87.376000000000005</v>
      </c>
      <c r="H1567" s="248">
        <f t="shared" si="137"/>
        <v>524.25599999999997</v>
      </c>
    </row>
    <row r="1568" spans="2:8" x14ac:dyDescent="0.25">
      <c r="B1568" s="247" t="s">
        <v>2911</v>
      </c>
      <c r="C1568" s="234" t="s">
        <v>2070</v>
      </c>
      <c r="D1568" s="228" t="s">
        <v>197</v>
      </c>
      <c r="E1568" s="234" t="s">
        <v>1327</v>
      </c>
      <c r="F1568" s="268">
        <v>1889.56</v>
      </c>
      <c r="G1568" s="268">
        <f t="shared" si="136"/>
        <v>377.91200000000003</v>
      </c>
      <c r="H1568" s="248">
        <f t="shared" si="137"/>
        <v>2267.4719999999998</v>
      </c>
    </row>
    <row r="1569" spans="2:9" x14ac:dyDescent="0.25">
      <c r="B1569" s="247" t="s">
        <v>2912</v>
      </c>
      <c r="C1569" s="234" t="s">
        <v>2071</v>
      </c>
      <c r="D1569" s="228" t="s">
        <v>197</v>
      </c>
      <c r="E1569" s="234" t="s">
        <v>1327</v>
      </c>
      <c r="F1569" s="268">
        <v>1510.21</v>
      </c>
      <c r="G1569" s="268">
        <f t="shared" si="136"/>
        <v>302.04200000000003</v>
      </c>
      <c r="H1569" s="248">
        <f t="shared" si="137"/>
        <v>1812.252</v>
      </c>
    </row>
    <row r="1570" spans="2:9" x14ac:dyDescent="0.25">
      <c r="B1570" s="247" t="s">
        <v>2913</v>
      </c>
      <c r="C1570" s="234" t="s">
        <v>2072</v>
      </c>
      <c r="D1570" s="228" t="s">
        <v>197</v>
      </c>
      <c r="E1570" s="234" t="s">
        <v>1327</v>
      </c>
      <c r="F1570" s="268">
        <v>1351.87</v>
      </c>
      <c r="G1570" s="268">
        <f t="shared" si="136"/>
        <v>270.37399999999997</v>
      </c>
      <c r="H1570" s="248">
        <f t="shared" si="137"/>
        <v>1622.2439999999999</v>
      </c>
    </row>
    <row r="1571" spans="2:9" ht="47.25" x14ac:dyDescent="0.25">
      <c r="B1571" s="247" t="s">
        <v>2914</v>
      </c>
      <c r="C1571" s="234" t="s">
        <v>2073</v>
      </c>
      <c r="D1571" s="228"/>
      <c r="E1571" s="234" t="s">
        <v>1330</v>
      </c>
      <c r="F1571" s="268">
        <v>2936.32</v>
      </c>
      <c r="G1571" s="268">
        <f t="shared" si="136"/>
        <v>587.26400000000001</v>
      </c>
      <c r="H1571" s="248">
        <f t="shared" si="137"/>
        <v>3523.5840000000003</v>
      </c>
    </row>
    <row r="1572" spans="2:9" ht="31.5" x14ac:dyDescent="0.25">
      <c r="B1572" s="247" t="s">
        <v>2915</v>
      </c>
      <c r="C1572" s="234" t="s">
        <v>2074</v>
      </c>
      <c r="D1572" s="228"/>
      <c r="E1572" s="234" t="s">
        <v>1327</v>
      </c>
      <c r="F1572" s="268">
        <v>512.03</v>
      </c>
      <c r="G1572" s="268">
        <f t="shared" ref="G1572:G1576" si="138">F1572*20%</f>
        <v>102.40600000000001</v>
      </c>
      <c r="H1572" s="250">
        <f t="shared" si="137"/>
        <v>614.43599999999992</v>
      </c>
    </row>
    <row r="1573" spans="2:9" ht="31.5" x14ac:dyDescent="0.25">
      <c r="B1573" s="247" t="s">
        <v>2916</v>
      </c>
      <c r="C1573" s="234" t="s">
        <v>2075</v>
      </c>
      <c r="D1573" s="228"/>
      <c r="E1573" s="234" t="s">
        <v>1327</v>
      </c>
      <c r="F1573" s="268">
        <v>522.03</v>
      </c>
      <c r="G1573" s="268">
        <f t="shared" si="138"/>
        <v>104.40600000000001</v>
      </c>
      <c r="H1573" s="250">
        <f t="shared" si="137"/>
        <v>626.43599999999992</v>
      </c>
    </row>
    <row r="1574" spans="2:9" ht="63" x14ac:dyDescent="0.25">
      <c r="B1574" s="247" t="s">
        <v>2917</v>
      </c>
      <c r="C1574" s="234" t="s">
        <v>2076</v>
      </c>
      <c r="D1574" s="228"/>
      <c r="E1574" s="234" t="s">
        <v>1327</v>
      </c>
      <c r="F1574" s="268">
        <v>521.03</v>
      </c>
      <c r="G1574" s="268">
        <f t="shared" si="138"/>
        <v>104.206</v>
      </c>
      <c r="H1574" s="250">
        <f t="shared" si="137"/>
        <v>625.23599999999999</v>
      </c>
    </row>
    <row r="1575" spans="2:9" ht="47.25" x14ac:dyDescent="0.25">
      <c r="B1575" s="247" t="s">
        <v>2918</v>
      </c>
      <c r="C1575" s="234" t="s">
        <v>2077</v>
      </c>
      <c r="D1575" s="228"/>
      <c r="E1575" s="234" t="s">
        <v>1327</v>
      </c>
      <c r="F1575" s="268">
        <v>520.53</v>
      </c>
      <c r="G1575" s="268">
        <f t="shared" si="138"/>
        <v>104.10599999999999</v>
      </c>
      <c r="H1575" s="250">
        <f t="shared" si="137"/>
        <v>624.63599999999997</v>
      </c>
    </row>
    <row r="1576" spans="2:9" ht="47.25" x14ac:dyDescent="0.25">
      <c r="B1576" s="247" t="s">
        <v>2919</v>
      </c>
      <c r="C1576" s="234" t="s">
        <v>2078</v>
      </c>
      <c r="D1576" s="228"/>
      <c r="E1576" s="234" t="s">
        <v>1327</v>
      </c>
      <c r="F1576" s="268">
        <v>542.53</v>
      </c>
      <c r="G1576" s="268">
        <f t="shared" si="138"/>
        <v>108.506</v>
      </c>
      <c r="H1576" s="250">
        <f t="shared" si="137"/>
        <v>651.03599999999994</v>
      </c>
    </row>
    <row r="1577" spans="2:9" x14ac:dyDescent="0.25">
      <c r="B1577" s="265" t="s">
        <v>2079</v>
      </c>
      <c r="C1577" s="233" t="s">
        <v>2080</v>
      </c>
      <c r="D1577" s="267"/>
      <c r="E1577" s="233"/>
      <c r="F1577" s="268"/>
      <c r="G1577" s="268"/>
      <c r="H1577" s="248"/>
    </row>
    <row r="1578" spans="2:9" x14ac:dyDescent="0.25">
      <c r="B1578" s="247" t="s">
        <v>2081</v>
      </c>
      <c r="C1578" s="232" t="s">
        <v>53</v>
      </c>
      <c r="D1578" s="228" t="s">
        <v>2082</v>
      </c>
      <c r="E1578" s="234" t="s">
        <v>1327</v>
      </c>
      <c r="F1578" s="268">
        <v>3023.64</v>
      </c>
      <c r="G1578" s="268">
        <f t="shared" si="136"/>
        <v>604.72799999999995</v>
      </c>
      <c r="H1578" s="248">
        <f t="shared" si="137"/>
        <v>3628.3679999999999</v>
      </c>
    </row>
    <row r="1579" spans="2:9" x14ac:dyDescent="0.25">
      <c r="B1579" s="247" t="s">
        <v>2083</v>
      </c>
      <c r="C1579" s="232" t="s">
        <v>54</v>
      </c>
      <c r="D1579" s="228" t="s">
        <v>2082</v>
      </c>
      <c r="E1579" s="234" t="s">
        <v>1327</v>
      </c>
      <c r="F1579" s="268">
        <v>3599.43</v>
      </c>
      <c r="G1579" s="268">
        <f t="shared" si="136"/>
        <v>719.88599999999997</v>
      </c>
      <c r="H1579" s="248">
        <f t="shared" si="137"/>
        <v>4319.3159999999998</v>
      </c>
    </row>
    <row r="1580" spans="2:9" x14ac:dyDescent="0.25">
      <c r="B1580" s="247" t="s">
        <v>2084</v>
      </c>
      <c r="C1580" s="232" t="s">
        <v>60</v>
      </c>
      <c r="D1580" s="228" t="s">
        <v>2082</v>
      </c>
      <c r="E1580" s="234" t="s">
        <v>1327</v>
      </c>
      <c r="F1580" s="268">
        <v>3285.55</v>
      </c>
      <c r="G1580" s="268">
        <f t="shared" si="136"/>
        <v>657.11000000000013</v>
      </c>
      <c r="H1580" s="248">
        <f t="shared" si="137"/>
        <v>3942.6600000000003</v>
      </c>
    </row>
    <row r="1581" spans="2:9" x14ac:dyDescent="0.25">
      <c r="B1581" s="247" t="s">
        <v>2085</v>
      </c>
      <c r="C1581" s="234" t="s">
        <v>2086</v>
      </c>
      <c r="D1581" s="228" t="s">
        <v>2082</v>
      </c>
      <c r="E1581" s="234" t="s">
        <v>1327</v>
      </c>
      <c r="F1581" s="268">
        <v>3339.77</v>
      </c>
      <c r="G1581" s="268">
        <f t="shared" si="136"/>
        <v>667.95400000000006</v>
      </c>
      <c r="H1581" s="248">
        <f t="shared" si="137"/>
        <v>4007.7240000000002</v>
      </c>
    </row>
    <row r="1582" spans="2:9" x14ac:dyDescent="0.25">
      <c r="B1582" s="247" t="s">
        <v>2087</v>
      </c>
      <c r="C1582" s="232" t="s">
        <v>1002</v>
      </c>
      <c r="D1582" s="228" t="s">
        <v>2082</v>
      </c>
      <c r="E1582" s="234" t="s">
        <v>1327</v>
      </c>
      <c r="F1582" s="268">
        <v>3244.08</v>
      </c>
      <c r="G1582" s="268">
        <f t="shared" si="136"/>
        <v>648.81600000000003</v>
      </c>
      <c r="H1582" s="248">
        <f t="shared" si="137"/>
        <v>3892.8959999999997</v>
      </c>
    </row>
    <row r="1583" spans="2:9" x14ac:dyDescent="0.25">
      <c r="B1583" s="247" t="s">
        <v>2088</v>
      </c>
      <c r="C1583" s="232" t="s">
        <v>1006</v>
      </c>
      <c r="D1583" s="228" t="s">
        <v>2082</v>
      </c>
      <c r="E1583" s="234" t="s">
        <v>1327</v>
      </c>
      <c r="F1583" s="268">
        <v>2848.89</v>
      </c>
      <c r="G1583" s="268">
        <f t="shared" si="136"/>
        <v>569.77800000000002</v>
      </c>
      <c r="H1583" s="248">
        <f t="shared" si="137"/>
        <v>3418.6679999999997</v>
      </c>
    </row>
    <row r="1584" spans="2:9" s="203" customFormat="1" ht="31.5" x14ac:dyDescent="0.25">
      <c r="B1584" s="247" t="s">
        <v>3002</v>
      </c>
      <c r="C1584" s="234" t="s">
        <v>2089</v>
      </c>
      <c r="D1584" s="228" t="s">
        <v>2082</v>
      </c>
      <c r="E1584" s="234" t="s">
        <v>2090</v>
      </c>
      <c r="F1584" s="313">
        <v>4819.78</v>
      </c>
      <c r="G1584" s="313">
        <f t="shared" si="136"/>
        <v>963.95600000000002</v>
      </c>
      <c r="H1584" s="248">
        <f t="shared" si="137"/>
        <v>5783.7359999999999</v>
      </c>
      <c r="I1584" s="202"/>
    </row>
    <row r="1585" spans="2:8" x14ac:dyDescent="0.25">
      <c r="B1585" s="265" t="s">
        <v>2091</v>
      </c>
      <c r="C1585" s="233" t="s">
        <v>2092</v>
      </c>
      <c r="D1585" s="267"/>
      <c r="E1585" s="233"/>
      <c r="F1585" s="268"/>
      <c r="G1585" s="268"/>
      <c r="H1585" s="248"/>
    </row>
    <row r="1586" spans="2:8" x14ac:dyDescent="0.25">
      <c r="B1586" s="247"/>
      <c r="C1586" s="233" t="s">
        <v>2093</v>
      </c>
      <c r="D1586" s="267"/>
      <c r="E1586" s="233"/>
      <c r="F1586" s="268"/>
      <c r="G1586" s="268"/>
      <c r="H1586" s="248"/>
    </row>
    <row r="1587" spans="2:8" ht="31.5" x14ac:dyDescent="0.25">
      <c r="B1587" s="247" t="s">
        <v>2094</v>
      </c>
      <c r="C1587" s="234" t="s">
        <v>2095</v>
      </c>
      <c r="D1587" s="228" t="s">
        <v>2097</v>
      </c>
      <c r="E1587" s="234" t="s">
        <v>2096</v>
      </c>
      <c r="F1587" s="268">
        <v>4905.3900000000003</v>
      </c>
      <c r="G1587" s="268">
        <f t="shared" si="136"/>
        <v>981.07800000000009</v>
      </c>
      <c r="H1587" s="248">
        <f t="shared" si="137"/>
        <v>5886.4680000000008</v>
      </c>
    </row>
    <row r="1588" spans="2:8" x14ac:dyDescent="0.25">
      <c r="B1588" s="247" t="s">
        <v>2098</v>
      </c>
      <c r="C1588" s="234" t="s">
        <v>2099</v>
      </c>
      <c r="D1588" s="228" t="s">
        <v>2097</v>
      </c>
      <c r="E1588" s="234" t="s">
        <v>2096</v>
      </c>
      <c r="F1588" s="268">
        <v>1865.37</v>
      </c>
      <c r="G1588" s="268">
        <f t="shared" si="136"/>
        <v>373.07400000000001</v>
      </c>
      <c r="H1588" s="248">
        <f t="shared" si="137"/>
        <v>2238.444</v>
      </c>
    </row>
    <row r="1589" spans="2:8" x14ac:dyDescent="0.25">
      <c r="B1589" s="247" t="s">
        <v>2100</v>
      </c>
      <c r="C1589" s="234" t="s">
        <v>2101</v>
      </c>
      <c r="D1589" s="228" t="s">
        <v>2097</v>
      </c>
      <c r="E1589" s="234" t="s">
        <v>2096</v>
      </c>
      <c r="F1589" s="268">
        <v>1234.24</v>
      </c>
      <c r="G1589" s="268">
        <f t="shared" si="136"/>
        <v>246.84800000000001</v>
      </c>
      <c r="H1589" s="248">
        <f t="shared" si="137"/>
        <v>1481.088</v>
      </c>
    </row>
    <row r="1590" spans="2:8" x14ac:dyDescent="0.25">
      <c r="B1590" s="247" t="s">
        <v>2102</v>
      </c>
      <c r="C1590" s="234" t="s">
        <v>2103</v>
      </c>
      <c r="D1590" s="228" t="s">
        <v>2097</v>
      </c>
      <c r="E1590" s="234" t="s">
        <v>2096</v>
      </c>
      <c r="F1590" s="268">
        <v>1122.04</v>
      </c>
      <c r="G1590" s="268">
        <f t="shared" si="136"/>
        <v>224.40800000000002</v>
      </c>
      <c r="H1590" s="248">
        <f t="shared" si="137"/>
        <v>1346.4479999999999</v>
      </c>
    </row>
    <row r="1591" spans="2:8" x14ac:dyDescent="0.25">
      <c r="B1591" s="247" t="s">
        <v>2104</v>
      </c>
      <c r="C1591" s="234" t="s">
        <v>2105</v>
      </c>
      <c r="D1591" s="228" t="s">
        <v>2097</v>
      </c>
      <c r="E1591" s="234" t="s">
        <v>2096</v>
      </c>
      <c r="F1591" s="268">
        <v>855.54</v>
      </c>
      <c r="G1591" s="268">
        <f t="shared" si="136"/>
        <v>171.108</v>
      </c>
      <c r="H1591" s="248">
        <f t="shared" si="137"/>
        <v>1026.6479999999999</v>
      </c>
    </row>
    <row r="1592" spans="2:8" x14ac:dyDescent="0.25">
      <c r="B1592" s="247" t="s">
        <v>2106</v>
      </c>
      <c r="C1592" s="234" t="s">
        <v>2107</v>
      </c>
      <c r="D1592" s="228" t="s">
        <v>2097</v>
      </c>
      <c r="E1592" s="234" t="s">
        <v>2096</v>
      </c>
      <c r="F1592" s="268">
        <v>925.64</v>
      </c>
      <c r="G1592" s="268">
        <f t="shared" si="136"/>
        <v>185.12800000000001</v>
      </c>
      <c r="H1592" s="248">
        <f t="shared" si="137"/>
        <v>1110.768</v>
      </c>
    </row>
    <row r="1593" spans="2:8" x14ac:dyDescent="0.25">
      <c r="B1593" s="247" t="s">
        <v>2108</v>
      </c>
      <c r="C1593" s="234" t="s">
        <v>2109</v>
      </c>
      <c r="D1593" s="228" t="s">
        <v>2097</v>
      </c>
      <c r="E1593" s="234" t="s">
        <v>2096</v>
      </c>
      <c r="F1593" s="268">
        <v>700.52</v>
      </c>
      <c r="G1593" s="268">
        <f t="shared" si="136"/>
        <v>140.10400000000001</v>
      </c>
      <c r="H1593" s="248">
        <f t="shared" si="137"/>
        <v>840.62400000000002</v>
      </c>
    </row>
    <row r="1594" spans="2:8" x14ac:dyDescent="0.25">
      <c r="B1594" s="247" t="s">
        <v>2110</v>
      </c>
      <c r="C1594" s="234" t="s">
        <v>2111</v>
      </c>
      <c r="D1594" s="228" t="s">
        <v>2097</v>
      </c>
      <c r="E1594" s="234" t="s">
        <v>1327</v>
      </c>
      <c r="F1594" s="268">
        <v>1250.18</v>
      </c>
      <c r="G1594" s="268">
        <f t="shared" si="136"/>
        <v>250.03600000000003</v>
      </c>
      <c r="H1594" s="248">
        <f t="shared" si="137"/>
        <v>1500.2160000000001</v>
      </c>
    </row>
    <row r="1595" spans="2:8" x14ac:dyDescent="0.25">
      <c r="B1595" s="247" t="s">
        <v>2112</v>
      </c>
      <c r="C1595" s="234" t="s">
        <v>2113</v>
      </c>
      <c r="D1595" s="228"/>
      <c r="E1595" s="234" t="s">
        <v>2114</v>
      </c>
      <c r="F1595" s="268">
        <v>677.41</v>
      </c>
      <c r="G1595" s="268">
        <f t="shared" si="136"/>
        <v>135.482</v>
      </c>
      <c r="H1595" s="248">
        <f t="shared" si="137"/>
        <v>812.89199999999994</v>
      </c>
    </row>
    <row r="1596" spans="2:8" ht="31.5" x14ac:dyDescent="0.25">
      <c r="B1596" s="247" t="s">
        <v>2920</v>
      </c>
      <c r="C1596" s="234" t="s">
        <v>2115</v>
      </c>
      <c r="D1596" s="228"/>
      <c r="E1596" s="234" t="s">
        <v>2116</v>
      </c>
      <c r="F1596" s="268">
        <v>1007.31</v>
      </c>
      <c r="G1596" s="268">
        <f t="shared" si="136"/>
        <v>201.46199999999999</v>
      </c>
      <c r="H1596" s="248">
        <f t="shared" si="137"/>
        <v>1208.7719999999999</v>
      </c>
    </row>
    <row r="1597" spans="2:8" x14ac:dyDescent="0.25">
      <c r="B1597" s="265" t="s">
        <v>2117</v>
      </c>
      <c r="C1597" s="233" t="s">
        <v>2118</v>
      </c>
      <c r="D1597" s="267"/>
      <c r="E1597" s="233"/>
      <c r="F1597" s="268"/>
      <c r="G1597" s="268"/>
      <c r="H1597" s="248"/>
    </row>
    <row r="1598" spans="2:8" x14ac:dyDescent="0.25">
      <c r="B1598" s="247" t="s">
        <v>2119</v>
      </c>
      <c r="C1598" s="234" t="s">
        <v>2120</v>
      </c>
      <c r="D1598" s="228" t="s">
        <v>323</v>
      </c>
      <c r="E1598" s="234" t="s">
        <v>1327</v>
      </c>
      <c r="F1598" s="268">
        <v>52.5</v>
      </c>
      <c r="G1598" s="268">
        <f t="shared" si="136"/>
        <v>10.5</v>
      </c>
      <c r="H1598" s="248">
        <f t="shared" si="137"/>
        <v>63</v>
      </c>
    </row>
    <row r="1599" spans="2:8" x14ac:dyDescent="0.25">
      <c r="B1599" s="247" t="s">
        <v>2121</v>
      </c>
      <c r="C1599" s="234" t="s">
        <v>2122</v>
      </c>
      <c r="D1599" s="228" t="s">
        <v>133</v>
      </c>
      <c r="E1599" s="234" t="s">
        <v>1327</v>
      </c>
      <c r="F1599" s="268">
        <v>130.59</v>
      </c>
      <c r="G1599" s="268">
        <f t="shared" si="136"/>
        <v>26.118000000000002</v>
      </c>
      <c r="H1599" s="248">
        <f t="shared" si="137"/>
        <v>156.708</v>
      </c>
    </row>
    <row r="1600" spans="2:8" x14ac:dyDescent="0.25">
      <c r="B1600" s="247" t="s">
        <v>2123</v>
      </c>
      <c r="C1600" s="234" t="s">
        <v>1057</v>
      </c>
      <c r="D1600" s="228" t="s">
        <v>1846</v>
      </c>
      <c r="E1600" s="234" t="s">
        <v>1327</v>
      </c>
      <c r="F1600" s="268">
        <v>1364.19</v>
      </c>
      <c r="G1600" s="268">
        <f t="shared" si="136"/>
        <v>272.83800000000002</v>
      </c>
      <c r="H1600" s="248">
        <f t="shared" si="137"/>
        <v>1637.028</v>
      </c>
    </row>
    <row r="1601" spans="2:8" x14ac:dyDescent="0.25">
      <c r="B1601" s="247" t="s">
        <v>2124</v>
      </c>
      <c r="C1601" s="234" t="s">
        <v>2125</v>
      </c>
      <c r="D1601" s="228" t="s">
        <v>1846</v>
      </c>
      <c r="E1601" s="234" t="s">
        <v>1327</v>
      </c>
      <c r="F1601" s="268">
        <v>1858.95</v>
      </c>
      <c r="G1601" s="268">
        <f t="shared" si="136"/>
        <v>371.79</v>
      </c>
      <c r="H1601" s="248">
        <f t="shared" si="137"/>
        <v>2230.7400000000002</v>
      </c>
    </row>
    <row r="1602" spans="2:8" x14ac:dyDescent="0.25">
      <c r="B1602" s="247" t="s">
        <v>2126</v>
      </c>
      <c r="C1602" s="234" t="s">
        <v>2127</v>
      </c>
      <c r="D1602" s="228" t="s">
        <v>1846</v>
      </c>
      <c r="E1602" s="234" t="s">
        <v>1327</v>
      </c>
      <c r="F1602" s="268">
        <v>1083.5899999999999</v>
      </c>
      <c r="G1602" s="268">
        <f t="shared" si="136"/>
        <v>216.71799999999999</v>
      </c>
      <c r="H1602" s="248">
        <f t="shared" si="137"/>
        <v>1300.308</v>
      </c>
    </row>
    <row r="1603" spans="2:8" x14ac:dyDescent="0.25">
      <c r="B1603" s="247" t="s">
        <v>2128</v>
      </c>
      <c r="C1603" s="234" t="s">
        <v>2129</v>
      </c>
      <c r="D1603" s="228" t="s">
        <v>163</v>
      </c>
      <c r="E1603" s="234" t="s">
        <v>1327</v>
      </c>
      <c r="F1603" s="268">
        <v>55.15</v>
      </c>
      <c r="G1603" s="268">
        <f t="shared" si="136"/>
        <v>11.030000000000001</v>
      </c>
      <c r="H1603" s="248">
        <f t="shared" si="137"/>
        <v>66.180000000000007</v>
      </c>
    </row>
    <row r="1604" spans="2:8" x14ac:dyDescent="0.25">
      <c r="B1604" s="247" t="s">
        <v>2130</v>
      </c>
      <c r="C1604" s="234" t="s">
        <v>2131</v>
      </c>
      <c r="D1604" s="228" t="s">
        <v>163</v>
      </c>
      <c r="E1604" s="234" t="s">
        <v>1327</v>
      </c>
      <c r="F1604" s="268">
        <v>55.15</v>
      </c>
      <c r="G1604" s="268">
        <f t="shared" si="136"/>
        <v>11.030000000000001</v>
      </c>
      <c r="H1604" s="248">
        <f t="shared" si="137"/>
        <v>66.180000000000007</v>
      </c>
    </row>
    <row r="1605" spans="2:8" x14ac:dyDescent="0.25">
      <c r="B1605" s="247" t="s">
        <v>2132</v>
      </c>
      <c r="C1605" s="234" t="s">
        <v>2133</v>
      </c>
      <c r="D1605" s="228" t="s">
        <v>163</v>
      </c>
      <c r="E1605" s="234" t="s">
        <v>1327</v>
      </c>
      <c r="F1605" s="268">
        <v>866.6</v>
      </c>
      <c r="G1605" s="268">
        <f t="shared" si="136"/>
        <v>173.32000000000002</v>
      </c>
      <c r="H1605" s="248">
        <f t="shared" si="137"/>
        <v>1039.92</v>
      </c>
    </row>
    <row r="1606" spans="2:8" x14ac:dyDescent="0.25">
      <c r="B1606" s="247" t="s">
        <v>2134</v>
      </c>
      <c r="C1606" s="234" t="s">
        <v>2135</v>
      </c>
      <c r="D1606" s="228" t="s">
        <v>188</v>
      </c>
      <c r="E1606" s="234" t="s">
        <v>1327</v>
      </c>
      <c r="F1606" s="268">
        <v>56.53</v>
      </c>
      <c r="G1606" s="268">
        <f t="shared" si="136"/>
        <v>11.306000000000001</v>
      </c>
      <c r="H1606" s="248">
        <f t="shared" si="137"/>
        <v>67.835999999999999</v>
      </c>
    </row>
    <row r="1607" spans="2:8" x14ac:dyDescent="0.25">
      <c r="B1607" s="265" t="s">
        <v>2136</v>
      </c>
      <c r="C1607" s="233" t="s">
        <v>2137</v>
      </c>
      <c r="D1607" s="267"/>
      <c r="E1607" s="233"/>
      <c r="F1607" s="268"/>
      <c r="G1607" s="268">
        <f t="shared" si="136"/>
        <v>0</v>
      </c>
      <c r="H1607" s="248">
        <f t="shared" si="137"/>
        <v>0</v>
      </c>
    </row>
    <row r="1608" spans="2:8" x14ac:dyDescent="0.25">
      <c r="B1608" s="247" t="s">
        <v>2138</v>
      </c>
      <c r="C1608" s="234" t="s">
        <v>2139</v>
      </c>
      <c r="D1608" s="228" t="s">
        <v>2140</v>
      </c>
      <c r="E1608" s="234" t="s">
        <v>1327</v>
      </c>
      <c r="F1608" s="268">
        <v>318.44</v>
      </c>
      <c r="G1608" s="268">
        <f t="shared" ref="G1608:G1671" si="139">F1608*0.2</f>
        <v>63.688000000000002</v>
      </c>
      <c r="H1608" s="248">
        <f t="shared" ref="H1608:H1671" si="140">F1608+G1608</f>
        <v>382.12799999999999</v>
      </c>
    </row>
    <row r="1609" spans="2:8" x14ac:dyDescent="0.25">
      <c r="B1609" s="247" t="s">
        <v>2141</v>
      </c>
      <c r="C1609" s="234" t="s">
        <v>983</v>
      </c>
      <c r="D1609" s="228" t="s">
        <v>329</v>
      </c>
      <c r="E1609" s="234" t="s">
        <v>1327</v>
      </c>
      <c r="F1609" s="268">
        <v>1240.32</v>
      </c>
      <c r="G1609" s="268">
        <f t="shared" si="139"/>
        <v>248.06399999999999</v>
      </c>
      <c r="H1609" s="248">
        <f t="shared" si="140"/>
        <v>1488.384</v>
      </c>
    </row>
    <row r="1610" spans="2:8" x14ac:dyDescent="0.25">
      <c r="B1610" s="247" t="s">
        <v>2142</v>
      </c>
      <c r="C1610" s="234" t="s">
        <v>2143</v>
      </c>
      <c r="D1610" s="228" t="s">
        <v>153</v>
      </c>
      <c r="E1610" s="234" t="s">
        <v>1327</v>
      </c>
      <c r="F1610" s="268">
        <v>139.19999999999999</v>
      </c>
      <c r="G1610" s="268">
        <f t="shared" si="139"/>
        <v>27.84</v>
      </c>
      <c r="H1610" s="248">
        <f t="shared" si="140"/>
        <v>167.04</v>
      </c>
    </row>
    <row r="1611" spans="2:8" x14ac:dyDescent="0.25">
      <c r="B1611" s="247" t="s">
        <v>2144</v>
      </c>
      <c r="C1611" s="234" t="s">
        <v>2145</v>
      </c>
      <c r="D1611" s="228" t="s">
        <v>159</v>
      </c>
      <c r="E1611" s="234" t="s">
        <v>1327</v>
      </c>
      <c r="F1611" s="268">
        <v>53.03</v>
      </c>
      <c r="G1611" s="268">
        <f t="shared" si="139"/>
        <v>10.606000000000002</v>
      </c>
      <c r="H1611" s="248">
        <f t="shared" si="140"/>
        <v>63.636000000000003</v>
      </c>
    </row>
    <row r="1612" spans="2:8" x14ac:dyDescent="0.25">
      <c r="B1612" s="247" t="s">
        <v>2921</v>
      </c>
      <c r="C1612" s="234" t="s">
        <v>2146</v>
      </c>
      <c r="D1612" s="228" t="s">
        <v>133</v>
      </c>
      <c r="E1612" s="234" t="s">
        <v>1327</v>
      </c>
      <c r="F1612" s="268">
        <v>139.19999999999999</v>
      </c>
      <c r="G1612" s="268">
        <f t="shared" si="139"/>
        <v>27.84</v>
      </c>
      <c r="H1612" s="248">
        <f t="shared" si="140"/>
        <v>167.04</v>
      </c>
    </row>
    <row r="1613" spans="2:8" x14ac:dyDescent="0.25">
      <c r="B1613" s="247" t="s">
        <v>2922</v>
      </c>
      <c r="C1613" s="234" t="s">
        <v>2147</v>
      </c>
      <c r="D1613" s="228" t="s">
        <v>403</v>
      </c>
      <c r="E1613" s="234" t="s">
        <v>1327</v>
      </c>
      <c r="F1613" s="268">
        <v>226.7</v>
      </c>
      <c r="G1613" s="268">
        <f t="shared" si="139"/>
        <v>45.34</v>
      </c>
      <c r="H1613" s="248">
        <f t="shared" si="140"/>
        <v>272.03999999999996</v>
      </c>
    </row>
    <row r="1614" spans="2:8" x14ac:dyDescent="0.25">
      <c r="B1614" s="247" t="s">
        <v>2923</v>
      </c>
      <c r="C1614" s="234" t="s">
        <v>2148</v>
      </c>
      <c r="D1614" s="228" t="s">
        <v>329</v>
      </c>
      <c r="E1614" s="234" t="s">
        <v>1327</v>
      </c>
      <c r="F1614" s="268">
        <v>248.89</v>
      </c>
      <c r="G1614" s="268">
        <f t="shared" si="139"/>
        <v>49.777999999999999</v>
      </c>
      <c r="H1614" s="248">
        <f t="shared" si="140"/>
        <v>298.66800000000001</v>
      </c>
    </row>
    <row r="1615" spans="2:8" x14ac:dyDescent="0.25">
      <c r="B1615" s="247" t="s">
        <v>2924</v>
      </c>
      <c r="C1615" s="234" t="s">
        <v>2149</v>
      </c>
      <c r="D1615" s="228" t="s">
        <v>136</v>
      </c>
      <c r="E1615" s="234" t="s">
        <v>1327</v>
      </c>
      <c r="F1615" s="268">
        <v>226.7</v>
      </c>
      <c r="G1615" s="268">
        <f t="shared" si="139"/>
        <v>45.34</v>
      </c>
      <c r="H1615" s="248">
        <f t="shared" si="140"/>
        <v>272.03999999999996</v>
      </c>
    </row>
    <row r="1616" spans="2:8" x14ac:dyDescent="0.25">
      <c r="B1616" s="247" t="s">
        <v>2925</v>
      </c>
      <c r="C1616" s="234" t="s">
        <v>2150</v>
      </c>
      <c r="D1616" s="228" t="s">
        <v>159</v>
      </c>
      <c r="E1616" s="234" t="s">
        <v>1327</v>
      </c>
      <c r="F1616" s="268">
        <v>204.51</v>
      </c>
      <c r="G1616" s="268">
        <f t="shared" si="139"/>
        <v>40.902000000000001</v>
      </c>
      <c r="H1616" s="248">
        <f t="shared" si="140"/>
        <v>245.41199999999998</v>
      </c>
    </row>
    <row r="1617" spans="2:8" x14ac:dyDescent="0.25">
      <c r="B1617" s="247" t="s">
        <v>2926</v>
      </c>
      <c r="C1617" s="234" t="s">
        <v>2151</v>
      </c>
      <c r="D1617" s="228" t="s">
        <v>188</v>
      </c>
      <c r="E1617" s="234" t="s">
        <v>1327</v>
      </c>
      <c r="F1617" s="268">
        <v>62.7</v>
      </c>
      <c r="G1617" s="268">
        <f t="shared" si="139"/>
        <v>12.540000000000001</v>
      </c>
      <c r="H1617" s="248">
        <f t="shared" si="140"/>
        <v>75.240000000000009</v>
      </c>
    </row>
    <row r="1618" spans="2:8" x14ac:dyDescent="0.25">
      <c r="B1618" s="265" t="s">
        <v>2152</v>
      </c>
      <c r="C1618" s="233" t="s">
        <v>2153</v>
      </c>
      <c r="D1618" s="267"/>
      <c r="E1618" s="233"/>
      <c r="F1618" s="268"/>
      <c r="G1618" s="268"/>
      <c r="H1618" s="248"/>
    </row>
    <row r="1619" spans="2:8" x14ac:dyDescent="0.25">
      <c r="B1619" s="247" t="s">
        <v>2154</v>
      </c>
      <c r="C1619" s="234" t="s">
        <v>250</v>
      </c>
      <c r="D1619" s="267" t="s">
        <v>214</v>
      </c>
      <c r="E1619" s="234" t="s">
        <v>1327</v>
      </c>
      <c r="F1619" s="268">
        <v>38.4</v>
      </c>
      <c r="G1619" s="268">
        <f t="shared" si="139"/>
        <v>7.68</v>
      </c>
      <c r="H1619" s="248">
        <f t="shared" si="140"/>
        <v>46.08</v>
      </c>
    </row>
    <row r="1620" spans="2:8" x14ac:dyDescent="0.25">
      <c r="B1620" s="247" t="s">
        <v>2155</v>
      </c>
      <c r="C1620" s="234" t="s">
        <v>251</v>
      </c>
      <c r="D1620" s="267" t="s">
        <v>214</v>
      </c>
      <c r="E1620" s="234" t="s">
        <v>1327</v>
      </c>
      <c r="F1620" s="268">
        <v>31.23</v>
      </c>
      <c r="G1620" s="268">
        <f t="shared" si="139"/>
        <v>6.2460000000000004</v>
      </c>
      <c r="H1620" s="248">
        <f t="shared" si="140"/>
        <v>37.475999999999999</v>
      </c>
    </row>
    <row r="1621" spans="2:8" x14ac:dyDescent="0.25">
      <c r="B1621" s="247" t="s">
        <v>2156</v>
      </c>
      <c r="C1621" s="234" t="s">
        <v>2157</v>
      </c>
      <c r="D1621" s="267" t="s">
        <v>214</v>
      </c>
      <c r="E1621" s="234" t="s">
        <v>1327</v>
      </c>
      <c r="F1621" s="268">
        <v>31.23</v>
      </c>
      <c r="G1621" s="268">
        <f t="shared" si="139"/>
        <v>6.2460000000000004</v>
      </c>
      <c r="H1621" s="248">
        <f t="shared" si="140"/>
        <v>37.475999999999999</v>
      </c>
    </row>
    <row r="1622" spans="2:8" x14ac:dyDescent="0.25">
      <c r="B1622" s="247" t="s">
        <v>2158</v>
      </c>
      <c r="C1622" s="234" t="s">
        <v>2159</v>
      </c>
      <c r="D1622" s="267" t="s">
        <v>159</v>
      </c>
      <c r="E1622" s="234" t="s">
        <v>1327</v>
      </c>
      <c r="F1622" s="268">
        <v>164.76</v>
      </c>
      <c r="G1622" s="268">
        <f t="shared" si="139"/>
        <v>32.951999999999998</v>
      </c>
      <c r="H1622" s="248">
        <f t="shared" si="140"/>
        <v>197.71199999999999</v>
      </c>
    </row>
    <row r="1623" spans="2:8" ht="31.5" x14ac:dyDescent="0.25">
      <c r="B1623" s="265" t="s">
        <v>2160</v>
      </c>
      <c r="C1623" s="233" t="s">
        <v>2161</v>
      </c>
      <c r="D1623" s="267"/>
      <c r="E1623" s="233"/>
      <c r="F1623" s="268"/>
      <c r="G1623" s="268"/>
      <c r="H1623" s="248"/>
    </row>
    <row r="1624" spans="2:8" x14ac:dyDescent="0.25">
      <c r="B1624" s="247" t="s">
        <v>2162</v>
      </c>
      <c r="C1624" s="234" t="s">
        <v>2163</v>
      </c>
      <c r="D1624" s="228" t="s">
        <v>163</v>
      </c>
      <c r="E1624" s="234" t="s">
        <v>1327</v>
      </c>
      <c r="F1624" s="268">
        <v>39.770000000000003</v>
      </c>
      <c r="G1624" s="268">
        <f t="shared" si="139"/>
        <v>7.9540000000000006</v>
      </c>
      <c r="H1624" s="248">
        <f t="shared" si="140"/>
        <v>47.724000000000004</v>
      </c>
    </row>
    <row r="1625" spans="2:8" x14ac:dyDescent="0.25">
      <c r="B1625" s="247" t="s">
        <v>2164</v>
      </c>
      <c r="C1625" s="234" t="s">
        <v>2165</v>
      </c>
      <c r="D1625" s="228" t="s">
        <v>163</v>
      </c>
      <c r="E1625" s="234" t="s">
        <v>1327</v>
      </c>
      <c r="F1625" s="268">
        <v>53.03</v>
      </c>
      <c r="G1625" s="268">
        <f t="shared" si="139"/>
        <v>10.606000000000002</v>
      </c>
      <c r="H1625" s="248">
        <f t="shared" si="140"/>
        <v>63.636000000000003</v>
      </c>
    </row>
    <row r="1626" spans="2:8" x14ac:dyDescent="0.25">
      <c r="B1626" s="247" t="s">
        <v>2166</v>
      </c>
      <c r="C1626" s="234" t="s">
        <v>2167</v>
      </c>
      <c r="D1626" s="228" t="s">
        <v>159</v>
      </c>
      <c r="E1626" s="234" t="s">
        <v>1327</v>
      </c>
      <c r="F1626" s="268">
        <v>204.51</v>
      </c>
      <c r="G1626" s="268">
        <f t="shared" si="139"/>
        <v>40.902000000000001</v>
      </c>
      <c r="H1626" s="248">
        <f t="shared" si="140"/>
        <v>245.41199999999998</v>
      </c>
    </row>
    <row r="1627" spans="2:8" x14ac:dyDescent="0.25">
      <c r="B1627" s="247" t="s">
        <v>2168</v>
      </c>
      <c r="C1627" s="234" t="s">
        <v>2169</v>
      </c>
      <c r="D1627" s="228" t="s">
        <v>133</v>
      </c>
      <c r="E1627" s="234" t="s">
        <v>1327</v>
      </c>
      <c r="F1627" s="268">
        <v>257.97000000000003</v>
      </c>
      <c r="G1627" s="268">
        <f t="shared" si="139"/>
        <v>51.594000000000008</v>
      </c>
      <c r="H1627" s="248">
        <f t="shared" si="140"/>
        <v>309.56400000000002</v>
      </c>
    </row>
    <row r="1628" spans="2:8" x14ac:dyDescent="0.25">
      <c r="B1628" s="247" t="s">
        <v>2170</v>
      </c>
      <c r="C1628" s="234" t="s">
        <v>2171</v>
      </c>
      <c r="D1628" s="228" t="s">
        <v>159</v>
      </c>
      <c r="E1628" s="234" t="s">
        <v>1327</v>
      </c>
      <c r="F1628" s="268">
        <v>257.58999999999997</v>
      </c>
      <c r="G1628" s="268">
        <f t="shared" si="139"/>
        <v>51.518000000000001</v>
      </c>
      <c r="H1628" s="248">
        <f t="shared" si="140"/>
        <v>309.10799999999995</v>
      </c>
    </row>
    <row r="1629" spans="2:8" ht="31.5" x14ac:dyDescent="0.25">
      <c r="B1629" s="247" t="s">
        <v>2172</v>
      </c>
      <c r="C1629" s="234" t="s">
        <v>2173</v>
      </c>
      <c r="D1629" s="228" t="s">
        <v>159</v>
      </c>
      <c r="E1629" s="234" t="s">
        <v>1327</v>
      </c>
      <c r="F1629" s="268">
        <v>53.03</v>
      </c>
      <c r="G1629" s="268">
        <f t="shared" si="139"/>
        <v>10.606000000000002</v>
      </c>
      <c r="H1629" s="248">
        <f t="shared" si="140"/>
        <v>63.636000000000003</v>
      </c>
    </row>
    <row r="1630" spans="2:8" x14ac:dyDescent="0.25">
      <c r="B1630" s="247" t="s">
        <v>2174</v>
      </c>
      <c r="C1630" s="234" t="s">
        <v>1729</v>
      </c>
      <c r="D1630" s="228" t="s">
        <v>133</v>
      </c>
      <c r="E1630" s="234" t="s">
        <v>1327</v>
      </c>
      <c r="F1630" s="268">
        <v>517.73</v>
      </c>
      <c r="G1630" s="268">
        <f t="shared" si="139"/>
        <v>103.54600000000001</v>
      </c>
      <c r="H1630" s="248">
        <f t="shared" si="140"/>
        <v>621.27600000000007</v>
      </c>
    </row>
    <row r="1631" spans="2:8" x14ac:dyDescent="0.25">
      <c r="B1631" s="247" t="s">
        <v>2175</v>
      </c>
      <c r="C1631" s="234" t="s">
        <v>2176</v>
      </c>
      <c r="D1631" s="228" t="s">
        <v>136</v>
      </c>
      <c r="E1631" s="234" t="s">
        <v>1327</v>
      </c>
      <c r="F1631" s="268">
        <v>326.13</v>
      </c>
      <c r="G1631" s="268">
        <f t="shared" si="139"/>
        <v>65.225999999999999</v>
      </c>
      <c r="H1631" s="248">
        <f t="shared" si="140"/>
        <v>391.35599999999999</v>
      </c>
    </row>
    <row r="1632" spans="2:8" x14ac:dyDescent="0.25">
      <c r="B1632" s="247" t="s">
        <v>2177</v>
      </c>
      <c r="C1632" s="234" t="s">
        <v>2178</v>
      </c>
      <c r="D1632" s="228" t="s">
        <v>133</v>
      </c>
      <c r="E1632" s="234" t="s">
        <v>1327</v>
      </c>
      <c r="F1632" s="268">
        <v>222.75</v>
      </c>
      <c r="G1632" s="268">
        <f t="shared" si="139"/>
        <v>44.550000000000004</v>
      </c>
      <c r="H1632" s="248">
        <f t="shared" si="140"/>
        <v>267.3</v>
      </c>
    </row>
    <row r="1633" spans="2:8" x14ac:dyDescent="0.25">
      <c r="B1633" s="247" t="s">
        <v>2179</v>
      </c>
      <c r="C1633" s="234" t="s">
        <v>2180</v>
      </c>
      <c r="D1633" s="228" t="s">
        <v>2140</v>
      </c>
      <c r="E1633" s="234" t="s">
        <v>1327</v>
      </c>
      <c r="F1633" s="268">
        <v>398.25</v>
      </c>
      <c r="G1633" s="268">
        <f t="shared" si="139"/>
        <v>79.650000000000006</v>
      </c>
      <c r="H1633" s="248">
        <f t="shared" si="140"/>
        <v>477.9</v>
      </c>
    </row>
    <row r="1634" spans="2:8" x14ac:dyDescent="0.25">
      <c r="B1634" s="247" t="s">
        <v>2181</v>
      </c>
      <c r="C1634" s="234" t="s">
        <v>2182</v>
      </c>
      <c r="D1634" s="228" t="s">
        <v>133</v>
      </c>
      <c r="E1634" s="234" t="s">
        <v>1327</v>
      </c>
      <c r="F1634" s="268">
        <v>781.1</v>
      </c>
      <c r="G1634" s="268">
        <f t="shared" si="139"/>
        <v>156.22000000000003</v>
      </c>
      <c r="H1634" s="248">
        <f t="shared" si="140"/>
        <v>937.32</v>
      </c>
    </row>
    <row r="1635" spans="2:8" x14ac:dyDescent="0.25">
      <c r="B1635" s="247" t="s">
        <v>2183</v>
      </c>
      <c r="C1635" s="234" t="s">
        <v>1606</v>
      </c>
      <c r="D1635" s="228" t="s">
        <v>163</v>
      </c>
      <c r="E1635" s="234" t="s">
        <v>1327</v>
      </c>
      <c r="F1635" s="268">
        <v>78.930000000000007</v>
      </c>
      <c r="G1635" s="268">
        <f t="shared" si="139"/>
        <v>15.786000000000001</v>
      </c>
      <c r="H1635" s="248">
        <f t="shared" si="140"/>
        <v>94.716000000000008</v>
      </c>
    </row>
    <row r="1636" spans="2:8" x14ac:dyDescent="0.25">
      <c r="B1636" s="247" t="s">
        <v>2184</v>
      </c>
      <c r="C1636" s="234" t="s">
        <v>1593</v>
      </c>
      <c r="D1636" s="228" t="s">
        <v>352</v>
      </c>
      <c r="E1636" s="234" t="s">
        <v>1327</v>
      </c>
      <c r="F1636" s="268">
        <v>78.930000000000007</v>
      </c>
      <c r="G1636" s="268">
        <f t="shared" si="139"/>
        <v>15.786000000000001</v>
      </c>
      <c r="H1636" s="248">
        <f t="shared" si="140"/>
        <v>94.716000000000008</v>
      </c>
    </row>
    <row r="1637" spans="2:8" x14ac:dyDescent="0.25">
      <c r="B1637" s="247" t="s">
        <v>2185</v>
      </c>
      <c r="C1637" s="234" t="s">
        <v>1610</v>
      </c>
      <c r="D1637" s="228" t="s">
        <v>214</v>
      </c>
      <c r="E1637" s="234" t="s">
        <v>1327</v>
      </c>
      <c r="F1637" s="268">
        <v>78.930000000000007</v>
      </c>
      <c r="G1637" s="268">
        <f t="shared" si="139"/>
        <v>15.786000000000001</v>
      </c>
      <c r="H1637" s="248">
        <f t="shared" si="140"/>
        <v>94.716000000000008</v>
      </c>
    </row>
    <row r="1638" spans="2:8" x14ac:dyDescent="0.25">
      <c r="B1638" s="247" t="s">
        <v>2927</v>
      </c>
      <c r="C1638" s="234" t="s">
        <v>2151</v>
      </c>
      <c r="D1638" s="228" t="s">
        <v>188</v>
      </c>
      <c r="E1638" s="234" t="s">
        <v>1327</v>
      </c>
      <c r="F1638" s="268">
        <v>97</v>
      </c>
      <c r="G1638" s="268">
        <f t="shared" si="139"/>
        <v>19.400000000000002</v>
      </c>
      <c r="H1638" s="248">
        <f t="shared" si="140"/>
        <v>116.4</v>
      </c>
    </row>
    <row r="1639" spans="2:8" x14ac:dyDescent="0.25">
      <c r="B1639" s="247" t="s">
        <v>2928</v>
      </c>
      <c r="C1639" s="234" t="s">
        <v>2186</v>
      </c>
      <c r="D1639" s="228"/>
      <c r="E1639" s="234" t="s">
        <v>1327</v>
      </c>
      <c r="F1639" s="268">
        <v>1086.23</v>
      </c>
      <c r="G1639" s="268">
        <f t="shared" si="139"/>
        <v>217.24600000000001</v>
      </c>
      <c r="H1639" s="248">
        <f t="shared" si="140"/>
        <v>1303.4760000000001</v>
      </c>
    </row>
    <row r="1640" spans="2:8" x14ac:dyDescent="0.25">
      <c r="B1640" s="265" t="s">
        <v>2187</v>
      </c>
      <c r="C1640" s="233" t="s">
        <v>2188</v>
      </c>
      <c r="D1640" s="228"/>
      <c r="E1640" s="233"/>
      <c r="F1640" s="268"/>
      <c r="G1640" s="268"/>
      <c r="H1640" s="248"/>
    </row>
    <row r="1641" spans="2:8" x14ac:dyDescent="0.25">
      <c r="B1641" s="247" t="s">
        <v>2189</v>
      </c>
      <c r="C1641" s="234" t="s">
        <v>2190</v>
      </c>
      <c r="D1641" s="228" t="s">
        <v>214</v>
      </c>
      <c r="E1641" s="234" t="s">
        <v>1327</v>
      </c>
      <c r="F1641" s="268">
        <v>55.15</v>
      </c>
      <c r="G1641" s="268">
        <f t="shared" si="139"/>
        <v>11.030000000000001</v>
      </c>
      <c r="H1641" s="248">
        <f t="shared" si="140"/>
        <v>66.180000000000007</v>
      </c>
    </row>
    <row r="1642" spans="2:8" x14ac:dyDescent="0.25">
      <c r="B1642" s="247" t="s">
        <v>2191</v>
      </c>
      <c r="C1642" s="234" t="s">
        <v>2192</v>
      </c>
      <c r="D1642" s="228" t="s">
        <v>1694</v>
      </c>
      <c r="E1642" s="234" t="s">
        <v>1327</v>
      </c>
      <c r="F1642" s="268">
        <v>246.3</v>
      </c>
      <c r="G1642" s="268">
        <f t="shared" si="139"/>
        <v>49.260000000000005</v>
      </c>
      <c r="H1642" s="248">
        <f t="shared" si="140"/>
        <v>295.56</v>
      </c>
    </row>
    <row r="1643" spans="2:8" x14ac:dyDescent="0.25">
      <c r="B1643" s="247" t="s">
        <v>2193</v>
      </c>
      <c r="C1643" s="234" t="s">
        <v>2194</v>
      </c>
      <c r="D1643" s="228" t="s">
        <v>1694</v>
      </c>
      <c r="E1643" s="234" t="s">
        <v>1327</v>
      </c>
      <c r="F1643" s="268">
        <v>141.09</v>
      </c>
      <c r="G1643" s="268">
        <f t="shared" si="139"/>
        <v>28.218000000000004</v>
      </c>
      <c r="H1643" s="248">
        <f t="shared" si="140"/>
        <v>169.30799999999999</v>
      </c>
    </row>
    <row r="1644" spans="2:8" x14ac:dyDescent="0.25">
      <c r="B1644" s="247" t="s">
        <v>2195</v>
      </c>
      <c r="C1644" s="234" t="s">
        <v>2139</v>
      </c>
      <c r="D1644" s="228" t="s">
        <v>1694</v>
      </c>
      <c r="E1644" s="234" t="s">
        <v>1327</v>
      </c>
      <c r="F1644" s="268">
        <v>282.64</v>
      </c>
      <c r="G1644" s="268">
        <f t="shared" si="139"/>
        <v>56.527999999999999</v>
      </c>
      <c r="H1644" s="248">
        <f t="shared" si="140"/>
        <v>339.16800000000001</v>
      </c>
    </row>
    <row r="1645" spans="2:8" x14ac:dyDescent="0.25">
      <c r="B1645" s="247" t="s">
        <v>2196</v>
      </c>
      <c r="C1645" s="234" t="s">
        <v>2178</v>
      </c>
      <c r="D1645" s="228" t="s">
        <v>1694</v>
      </c>
      <c r="E1645" s="234" t="s">
        <v>1327</v>
      </c>
      <c r="F1645" s="268">
        <v>212.25</v>
      </c>
      <c r="G1645" s="268">
        <f t="shared" si="139"/>
        <v>42.45</v>
      </c>
      <c r="H1645" s="248">
        <f t="shared" si="140"/>
        <v>254.7</v>
      </c>
    </row>
    <row r="1646" spans="2:8" x14ac:dyDescent="0.25">
      <c r="B1646" s="247" t="s">
        <v>2197</v>
      </c>
      <c r="C1646" s="234" t="s">
        <v>2198</v>
      </c>
      <c r="D1646" s="228" t="s">
        <v>1694</v>
      </c>
      <c r="E1646" s="234" t="s">
        <v>1327</v>
      </c>
      <c r="F1646" s="268">
        <v>462.29</v>
      </c>
      <c r="G1646" s="268">
        <f t="shared" si="139"/>
        <v>92.458000000000013</v>
      </c>
      <c r="H1646" s="248">
        <f t="shared" si="140"/>
        <v>554.74800000000005</v>
      </c>
    </row>
    <row r="1647" spans="2:8" x14ac:dyDescent="0.25">
      <c r="B1647" s="247" t="s">
        <v>2199</v>
      </c>
      <c r="C1647" s="234" t="s">
        <v>2200</v>
      </c>
      <c r="D1647" s="228" t="s">
        <v>158</v>
      </c>
      <c r="E1647" s="234" t="s">
        <v>1327</v>
      </c>
      <c r="F1647" s="268">
        <v>147.04</v>
      </c>
      <c r="G1647" s="268">
        <f t="shared" si="139"/>
        <v>29.408000000000001</v>
      </c>
      <c r="H1647" s="248">
        <f t="shared" si="140"/>
        <v>176.44799999999998</v>
      </c>
    </row>
    <row r="1648" spans="2:8" x14ac:dyDescent="0.25">
      <c r="B1648" s="247" t="s">
        <v>2201</v>
      </c>
      <c r="C1648" s="234" t="s">
        <v>2202</v>
      </c>
      <c r="D1648" s="228" t="s">
        <v>158</v>
      </c>
      <c r="E1648" s="234" t="s">
        <v>1327</v>
      </c>
      <c r="F1648" s="268">
        <v>261.18</v>
      </c>
      <c r="G1648" s="268">
        <f t="shared" si="139"/>
        <v>52.236000000000004</v>
      </c>
      <c r="H1648" s="248">
        <f t="shared" si="140"/>
        <v>313.416</v>
      </c>
    </row>
    <row r="1649" spans="2:8" x14ac:dyDescent="0.25">
      <c r="B1649" s="247" t="s">
        <v>2203</v>
      </c>
      <c r="C1649" s="234" t="s">
        <v>2204</v>
      </c>
      <c r="D1649" s="228" t="s">
        <v>208</v>
      </c>
      <c r="E1649" s="234" t="s">
        <v>1327</v>
      </c>
      <c r="F1649" s="268">
        <v>129.94999999999999</v>
      </c>
      <c r="G1649" s="268">
        <f t="shared" si="139"/>
        <v>25.99</v>
      </c>
      <c r="H1649" s="248">
        <f t="shared" si="140"/>
        <v>155.94</v>
      </c>
    </row>
    <row r="1650" spans="2:8" x14ac:dyDescent="0.25">
      <c r="B1650" s="247" t="s">
        <v>2929</v>
      </c>
      <c r="C1650" s="234" t="s">
        <v>2204</v>
      </c>
      <c r="D1650" s="228" t="s">
        <v>158</v>
      </c>
      <c r="E1650" s="234" t="s">
        <v>1327</v>
      </c>
      <c r="F1650" s="268">
        <v>115.42</v>
      </c>
      <c r="G1650" s="268">
        <f t="shared" si="139"/>
        <v>23.084000000000003</v>
      </c>
      <c r="H1650" s="248">
        <f t="shared" si="140"/>
        <v>138.50400000000002</v>
      </c>
    </row>
    <row r="1651" spans="2:8" x14ac:dyDescent="0.25">
      <c r="B1651" s="247" t="s">
        <v>2930</v>
      </c>
      <c r="C1651" s="234" t="s">
        <v>2205</v>
      </c>
      <c r="D1651" s="228" t="s">
        <v>159</v>
      </c>
      <c r="E1651" s="234" t="s">
        <v>1327</v>
      </c>
      <c r="F1651" s="268">
        <v>381.39</v>
      </c>
      <c r="G1651" s="268">
        <f t="shared" si="139"/>
        <v>76.278000000000006</v>
      </c>
      <c r="H1651" s="248">
        <f t="shared" si="140"/>
        <v>457.66800000000001</v>
      </c>
    </row>
    <row r="1652" spans="2:8" x14ac:dyDescent="0.25">
      <c r="B1652" s="247" t="s">
        <v>2931</v>
      </c>
      <c r="C1652" s="234" t="s">
        <v>2206</v>
      </c>
      <c r="D1652" s="228" t="s">
        <v>144</v>
      </c>
      <c r="E1652" s="234" t="s">
        <v>1327</v>
      </c>
      <c r="F1652" s="268">
        <v>1131.58</v>
      </c>
      <c r="G1652" s="268">
        <f t="shared" si="139"/>
        <v>226.316</v>
      </c>
      <c r="H1652" s="248">
        <f t="shared" si="140"/>
        <v>1357.896</v>
      </c>
    </row>
    <row r="1653" spans="2:8" ht="31.5" x14ac:dyDescent="0.25">
      <c r="B1653" s="247" t="s">
        <v>2932</v>
      </c>
      <c r="C1653" s="237" t="s">
        <v>2207</v>
      </c>
      <c r="D1653" s="228" t="s">
        <v>188</v>
      </c>
      <c r="E1653" s="232" t="s">
        <v>1327</v>
      </c>
      <c r="F1653" s="268">
        <v>9521.4699999999993</v>
      </c>
      <c r="G1653" s="268">
        <f t="shared" si="139"/>
        <v>1904.2939999999999</v>
      </c>
      <c r="H1653" s="248">
        <f t="shared" si="140"/>
        <v>11425.763999999999</v>
      </c>
    </row>
    <row r="1654" spans="2:8" x14ac:dyDescent="0.25">
      <c r="B1654" s="247" t="s">
        <v>2933</v>
      </c>
      <c r="C1654" s="237" t="s">
        <v>2208</v>
      </c>
      <c r="D1654" s="228" t="s">
        <v>133</v>
      </c>
      <c r="E1654" s="232" t="s">
        <v>1327</v>
      </c>
      <c r="F1654" s="268">
        <v>1167.8399999999999</v>
      </c>
      <c r="G1654" s="268">
        <f t="shared" si="139"/>
        <v>233.56799999999998</v>
      </c>
      <c r="H1654" s="248">
        <f t="shared" si="140"/>
        <v>1401.4079999999999</v>
      </c>
    </row>
    <row r="1655" spans="2:8" x14ac:dyDescent="0.25">
      <c r="B1655" s="265" t="s">
        <v>2209</v>
      </c>
      <c r="C1655" s="233" t="s">
        <v>2210</v>
      </c>
      <c r="D1655" s="267"/>
      <c r="E1655" s="233"/>
      <c r="F1655" s="268"/>
      <c r="G1655" s="268"/>
      <c r="H1655" s="248"/>
    </row>
    <row r="1656" spans="2:8" x14ac:dyDescent="0.25">
      <c r="B1656" s="247" t="s">
        <v>2211</v>
      </c>
      <c r="C1656" s="234" t="s">
        <v>2212</v>
      </c>
      <c r="D1656" s="228" t="s">
        <v>2213</v>
      </c>
      <c r="E1656" s="234" t="s">
        <v>1327</v>
      </c>
      <c r="F1656" s="268">
        <v>53.03</v>
      </c>
      <c r="G1656" s="268">
        <f t="shared" si="139"/>
        <v>10.606000000000002</v>
      </c>
      <c r="H1656" s="248">
        <f t="shared" si="140"/>
        <v>63.636000000000003</v>
      </c>
    </row>
    <row r="1657" spans="2:8" x14ac:dyDescent="0.25">
      <c r="B1657" s="247" t="s">
        <v>2214</v>
      </c>
      <c r="C1657" s="234" t="s">
        <v>2215</v>
      </c>
      <c r="D1657" s="228" t="s">
        <v>2216</v>
      </c>
      <c r="E1657" s="234" t="s">
        <v>1327</v>
      </c>
      <c r="F1657" s="268">
        <v>257.91000000000003</v>
      </c>
      <c r="G1657" s="268">
        <f t="shared" si="139"/>
        <v>51.582000000000008</v>
      </c>
      <c r="H1657" s="248">
        <f t="shared" si="140"/>
        <v>309.49200000000002</v>
      </c>
    </row>
    <row r="1658" spans="2:8" ht="31.5" x14ac:dyDescent="0.25">
      <c r="B1658" s="247" t="s">
        <v>2217</v>
      </c>
      <c r="C1658" s="234" t="s">
        <v>2171</v>
      </c>
      <c r="D1658" s="228" t="s">
        <v>2218</v>
      </c>
      <c r="E1658" s="234" t="s">
        <v>1327</v>
      </c>
      <c r="F1658" s="268">
        <v>257.58999999999997</v>
      </c>
      <c r="G1658" s="268">
        <f t="shared" si="139"/>
        <v>51.518000000000001</v>
      </c>
      <c r="H1658" s="248">
        <f t="shared" si="140"/>
        <v>309.10799999999995</v>
      </c>
    </row>
    <row r="1659" spans="2:8" x14ac:dyDescent="0.25">
      <c r="B1659" s="247" t="s">
        <v>2219</v>
      </c>
      <c r="C1659" s="234" t="s">
        <v>2178</v>
      </c>
      <c r="D1659" s="228" t="s">
        <v>133</v>
      </c>
      <c r="E1659" s="234" t="s">
        <v>1327</v>
      </c>
      <c r="F1659" s="268">
        <v>222.75</v>
      </c>
      <c r="G1659" s="268">
        <f t="shared" si="139"/>
        <v>44.550000000000004</v>
      </c>
      <c r="H1659" s="248">
        <f t="shared" si="140"/>
        <v>267.3</v>
      </c>
    </row>
    <row r="1660" spans="2:8" x14ac:dyDescent="0.25">
      <c r="B1660" s="247" t="s">
        <v>2220</v>
      </c>
      <c r="C1660" s="234" t="s">
        <v>2139</v>
      </c>
      <c r="D1660" s="228" t="s">
        <v>2140</v>
      </c>
      <c r="E1660" s="234" t="s">
        <v>1327</v>
      </c>
      <c r="F1660" s="268">
        <v>398.25</v>
      </c>
      <c r="G1660" s="268">
        <f t="shared" si="139"/>
        <v>79.650000000000006</v>
      </c>
      <c r="H1660" s="248">
        <f t="shared" si="140"/>
        <v>477.9</v>
      </c>
    </row>
    <row r="1661" spans="2:8" x14ac:dyDescent="0.25">
      <c r="B1661" s="247" t="s">
        <v>2934</v>
      </c>
      <c r="C1661" s="234" t="s">
        <v>2221</v>
      </c>
      <c r="D1661" s="228" t="s">
        <v>159</v>
      </c>
      <c r="E1661" s="234" t="s">
        <v>1327</v>
      </c>
      <c r="F1661" s="268">
        <v>53.03</v>
      </c>
      <c r="G1661" s="268">
        <f t="shared" si="139"/>
        <v>10.606000000000002</v>
      </c>
      <c r="H1661" s="248">
        <f t="shared" si="140"/>
        <v>63.636000000000003</v>
      </c>
    </row>
    <row r="1662" spans="2:8" x14ac:dyDescent="0.25">
      <c r="B1662" s="247" t="s">
        <v>2935</v>
      </c>
      <c r="C1662" s="234" t="s">
        <v>2222</v>
      </c>
      <c r="D1662" s="228" t="s">
        <v>2223</v>
      </c>
      <c r="E1662" s="234" t="s">
        <v>1327</v>
      </c>
      <c r="F1662" s="268">
        <v>53.02</v>
      </c>
      <c r="G1662" s="268">
        <f t="shared" si="139"/>
        <v>10.604000000000001</v>
      </c>
      <c r="H1662" s="248">
        <f t="shared" si="140"/>
        <v>63.624000000000002</v>
      </c>
    </row>
    <row r="1663" spans="2:8" ht="31.5" x14ac:dyDescent="0.25">
      <c r="B1663" s="247" t="s">
        <v>2936</v>
      </c>
      <c r="C1663" s="234" t="s">
        <v>970</v>
      </c>
      <c r="D1663" s="228" t="s">
        <v>2224</v>
      </c>
      <c r="E1663" s="234" t="s">
        <v>1327</v>
      </c>
      <c r="F1663" s="268">
        <v>330.7</v>
      </c>
      <c r="G1663" s="268">
        <f t="shared" si="139"/>
        <v>66.14</v>
      </c>
      <c r="H1663" s="248">
        <f t="shared" si="140"/>
        <v>396.84</v>
      </c>
    </row>
    <row r="1664" spans="2:8" x14ac:dyDescent="0.25">
      <c r="B1664" s="247" t="s">
        <v>2937</v>
      </c>
      <c r="C1664" s="234" t="s">
        <v>2225</v>
      </c>
      <c r="D1664" s="228" t="s">
        <v>158</v>
      </c>
      <c r="E1664" s="234" t="s">
        <v>1327</v>
      </c>
      <c r="F1664" s="268">
        <v>53.03</v>
      </c>
      <c r="G1664" s="268">
        <f t="shared" si="139"/>
        <v>10.606000000000002</v>
      </c>
      <c r="H1664" s="248">
        <f t="shared" si="140"/>
        <v>63.636000000000003</v>
      </c>
    </row>
    <row r="1665" spans="2:8" x14ac:dyDescent="0.25">
      <c r="B1665" s="265" t="s">
        <v>2938</v>
      </c>
      <c r="C1665" s="233" t="s">
        <v>2226</v>
      </c>
      <c r="D1665" s="267"/>
      <c r="E1665" s="233"/>
      <c r="F1665" s="268"/>
      <c r="G1665" s="268"/>
      <c r="H1665" s="248"/>
    </row>
    <row r="1666" spans="2:8" ht="31.5" x14ac:dyDescent="0.25">
      <c r="B1666" s="247" t="s">
        <v>2939</v>
      </c>
      <c r="C1666" s="234" t="s">
        <v>586</v>
      </c>
      <c r="D1666" s="228"/>
      <c r="E1666" s="234" t="s">
        <v>587</v>
      </c>
      <c r="F1666" s="268">
        <v>197.1</v>
      </c>
      <c r="G1666" s="268">
        <f t="shared" si="139"/>
        <v>39.42</v>
      </c>
      <c r="H1666" s="248">
        <f t="shared" si="140"/>
        <v>236.51999999999998</v>
      </c>
    </row>
    <row r="1667" spans="2:8" x14ac:dyDescent="0.25">
      <c r="B1667" s="247" t="s">
        <v>2940</v>
      </c>
      <c r="C1667" s="234" t="s">
        <v>2227</v>
      </c>
      <c r="D1667" s="228"/>
      <c r="E1667" s="234" t="s">
        <v>587</v>
      </c>
      <c r="F1667" s="268">
        <v>131.41</v>
      </c>
      <c r="G1667" s="268">
        <f t="shared" si="139"/>
        <v>26.282</v>
      </c>
      <c r="H1667" s="248">
        <f t="shared" si="140"/>
        <v>157.69200000000001</v>
      </c>
    </row>
    <row r="1668" spans="2:8" x14ac:dyDescent="0.25">
      <c r="B1668" s="247"/>
      <c r="C1668" s="234" t="s">
        <v>2228</v>
      </c>
      <c r="D1668" s="228"/>
      <c r="E1668" s="234"/>
      <c r="F1668" s="268"/>
      <c r="G1668" s="268"/>
      <c r="H1668" s="248"/>
    </row>
    <row r="1669" spans="2:8" x14ac:dyDescent="0.25">
      <c r="B1669" s="247" t="s">
        <v>2941</v>
      </c>
      <c r="C1669" s="234" t="s">
        <v>2229</v>
      </c>
      <c r="D1669" s="228"/>
      <c r="E1669" s="234" t="s">
        <v>2230</v>
      </c>
      <c r="F1669" s="268">
        <v>105.13</v>
      </c>
      <c r="G1669" s="268">
        <f t="shared" si="139"/>
        <v>21.026</v>
      </c>
      <c r="H1669" s="248">
        <f t="shared" si="140"/>
        <v>126.15599999999999</v>
      </c>
    </row>
    <row r="1670" spans="2:8" x14ac:dyDescent="0.25">
      <c r="B1670" s="247" t="s">
        <v>2942</v>
      </c>
      <c r="C1670" s="234" t="s">
        <v>2231</v>
      </c>
      <c r="D1670" s="228"/>
      <c r="E1670" s="234" t="s">
        <v>2230</v>
      </c>
      <c r="F1670" s="268">
        <v>52.55</v>
      </c>
      <c r="G1670" s="268">
        <f t="shared" si="139"/>
        <v>10.51</v>
      </c>
      <c r="H1670" s="248">
        <f t="shared" si="140"/>
        <v>63.059999999999995</v>
      </c>
    </row>
    <row r="1671" spans="2:8" x14ac:dyDescent="0.25">
      <c r="B1671" s="247" t="s">
        <v>2943</v>
      </c>
      <c r="C1671" s="234" t="s">
        <v>2232</v>
      </c>
      <c r="D1671" s="228"/>
      <c r="E1671" s="234" t="s">
        <v>2230</v>
      </c>
      <c r="F1671" s="268">
        <v>157.68</v>
      </c>
      <c r="G1671" s="268">
        <f t="shared" si="139"/>
        <v>31.536000000000001</v>
      </c>
      <c r="H1671" s="248">
        <f t="shared" si="140"/>
        <v>189.21600000000001</v>
      </c>
    </row>
    <row r="1672" spans="2:8" ht="78.75" x14ac:dyDescent="0.25">
      <c r="B1672" s="265" t="s">
        <v>2233</v>
      </c>
      <c r="C1672" s="233" t="s">
        <v>2234</v>
      </c>
      <c r="D1672" s="267"/>
      <c r="E1672" s="233"/>
      <c r="F1672" s="268"/>
      <c r="G1672" s="268"/>
      <c r="H1672" s="248"/>
    </row>
    <row r="1673" spans="2:8" x14ac:dyDescent="0.25">
      <c r="B1673" s="335" t="s">
        <v>2235</v>
      </c>
      <c r="C1673" s="339" t="s">
        <v>2236</v>
      </c>
      <c r="D1673" s="337"/>
      <c r="E1673" s="336"/>
      <c r="F1673" s="338"/>
      <c r="G1673" s="331"/>
      <c r="H1673" s="333"/>
    </row>
    <row r="1674" spans="2:8" x14ac:dyDescent="0.25">
      <c r="B1674" s="335"/>
      <c r="C1674" s="339"/>
      <c r="D1674" s="337"/>
      <c r="E1674" s="336"/>
      <c r="F1674" s="338"/>
      <c r="G1674" s="332"/>
      <c r="H1674" s="334"/>
    </row>
    <row r="1675" spans="2:8" x14ac:dyDescent="0.25">
      <c r="B1675" s="247" t="s">
        <v>2237</v>
      </c>
      <c r="C1675" s="234" t="s">
        <v>2238</v>
      </c>
      <c r="D1675" s="228" t="s">
        <v>158</v>
      </c>
      <c r="E1675" s="234" t="s">
        <v>596</v>
      </c>
      <c r="F1675" s="268">
        <v>211.35</v>
      </c>
      <c r="G1675" s="268">
        <f t="shared" ref="G1675:G1737" si="141">F1675*0.2</f>
        <v>42.27</v>
      </c>
      <c r="H1675" s="248">
        <f t="shared" ref="H1675:H1737" si="142">F1675+G1675</f>
        <v>253.62</v>
      </c>
    </row>
    <row r="1676" spans="2:8" x14ac:dyDescent="0.25">
      <c r="B1676" s="247" t="s">
        <v>2239</v>
      </c>
      <c r="C1676" s="234" t="s">
        <v>2240</v>
      </c>
      <c r="D1676" s="228" t="s">
        <v>158</v>
      </c>
      <c r="E1676" s="234" t="s">
        <v>599</v>
      </c>
      <c r="F1676" s="268">
        <v>725.34</v>
      </c>
      <c r="G1676" s="268">
        <f t="shared" si="141"/>
        <v>145.06800000000001</v>
      </c>
      <c r="H1676" s="248">
        <f t="shared" si="142"/>
        <v>870.40800000000002</v>
      </c>
    </row>
    <row r="1677" spans="2:8" x14ac:dyDescent="0.25">
      <c r="B1677" s="247" t="s">
        <v>2241</v>
      </c>
      <c r="C1677" s="234" t="s">
        <v>2242</v>
      </c>
      <c r="D1677" s="228" t="s">
        <v>158</v>
      </c>
      <c r="E1677" s="234" t="s">
        <v>599</v>
      </c>
      <c r="F1677" s="268">
        <v>759.49</v>
      </c>
      <c r="G1677" s="268">
        <f t="shared" si="141"/>
        <v>151.898</v>
      </c>
      <c r="H1677" s="248">
        <f t="shared" si="142"/>
        <v>911.38800000000003</v>
      </c>
    </row>
    <row r="1678" spans="2:8" x14ac:dyDescent="0.25">
      <c r="B1678" s="247" t="s">
        <v>2243</v>
      </c>
      <c r="C1678" s="234" t="s">
        <v>2244</v>
      </c>
      <c r="D1678" s="228" t="s">
        <v>158</v>
      </c>
      <c r="E1678" s="234" t="s">
        <v>599</v>
      </c>
      <c r="F1678" s="268">
        <v>792.61</v>
      </c>
      <c r="G1678" s="268">
        <f t="shared" si="141"/>
        <v>158.52200000000002</v>
      </c>
      <c r="H1678" s="248">
        <f t="shared" si="142"/>
        <v>951.13200000000006</v>
      </c>
    </row>
    <row r="1679" spans="2:8" x14ac:dyDescent="0.25">
      <c r="B1679" s="247" t="s">
        <v>2944</v>
      </c>
      <c r="C1679" s="234" t="s">
        <v>605</v>
      </c>
      <c r="D1679" s="228" t="s">
        <v>158</v>
      </c>
      <c r="E1679" s="234" t="s">
        <v>596</v>
      </c>
      <c r="F1679" s="268">
        <v>0.08</v>
      </c>
      <c r="G1679" s="268">
        <f t="shared" si="141"/>
        <v>1.6E-2</v>
      </c>
      <c r="H1679" s="248">
        <f t="shared" si="142"/>
        <v>9.6000000000000002E-2</v>
      </c>
    </row>
    <row r="1680" spans="2:8" x14ac:dyDescent="0.25">
      <c r="B1680" s="265" t="s">
        <v>2245</v>
      </c>
      <c r="C1680" s="233" t="s">
        <v>609</v>
      </c>
      <c r="D1680" s="228"/>
      <c r="E1680" s="233"/>
      <c r="F1680" s="268"/>
      <c r="G1680" s="268"/>
      <c r="H1680" s="248"/>
    </row>
    <row r="1681" spans="2:8" x14ac:dyDescent="0.25">
      <c r="B1681" s="247" t="s">
        <v>2246</v>
      </c>
      <c r="C1681" s="234" t="s">
        <v>2247</v>
      </c>
      <c r="D1681" s="228" t="s">
        <v>158</v>
      </c>
      <c r="E1681" s="232" t="s">
        <v>193</v>
      </c>
      <c r="F1681" s="268">
        <v>1.56</v>
      </c>
      <c r="G1681" s="268">
        <f t="shared" si="141"/>
        <v>0.31200000000000006</v>
      </c>
      <c r="H1681" s="248">
        <f t="shared" si="142"/>
        <v>1.8720000000000001</v>
      </c>
    </row>
    <row r="1682" spans="2:8" x14ac:dyDescent="0.25">
      <c r="B1682" s="247" t="s">
        <v>2248</v>
      </c>
      <c r="C1682" s="234" t="s">
        <v>2249</v>
      </c>
      <c r="D1682" s="228" t="s">
        <v>158</v>
      </c>
      <c r="E1682" s="234" t="s">
        <v>599</v>
      </c>
      <c r="F1682" s="268">
        <v>1576.81</v>
      </c>
      <c r="G1682" s="268">
        <f t="shared" si="141"/>
        <v>315.36200000000002</v>
      </c>
      <c r="H1682" s="248">
        <f t="shared" si="142"/>
        <v>1892.172</v>
      </c>
    </row>
    <row r="1683" spans="2:8" x14ac:dyDescent="0.25">
      <c r="B1683" s="247" t="s">
        <v>2250</v>
      </c>
      <c r="C1683" s="234" t="s">
        <v>2251</v>
      </c>
      <c r="D1683" s="228" t="s">
        <v>158</v>
      </c>
      <c r="E1683" s="234" t="s">
        <v>599</v>
      </c>
      <c r="F1683" s="268">
        <v>1839.62</v>
      </c>
      <c r="G1683" s="268">
        <f t="shared" si="141"/>
        <v>367.92399999999998</v>
      </c>
      <c r="H1683" s="248">
        <f t="shared" si="142"/>
        <v>2207.5439999999999</v>
      </c>
    </row>
    <row r="1684" spans="2:8" x14ac:dyDescent="0.25">
      <c r="B1684" s="265" t="s">
        <v>2252</v>
      </c>
      <c r="C1684" s="233" t="s">
        <v>2253</v>
      </c>
      <c r="D1684" s="267"/>
      <c r="E1684" s="233"/>
      <c r="F1684" s="268"/>
      <c r="G1684" s="268"/>
      <c r="H1684" s="248"/>
    </row>
    <row r="1685" spans="2:8" ht="47.25" x14ac:dyDescent="0.25">
      <c r="B1685" s="247" t="s">
        <v>2254</v>
      </c>
      <c r="C1685" s="234" t="s">
        <v>2255</v>
      </c>
      <c r="D1685" s="267"/>
      <c r="E1685" s="234"/>
      <c r="F1685" s="268"/>
      <c r="G1685" s="268"/>
      <c r="H1685" s="248"/>
    </row>
    <row r="1686" spans="2:8" x14ac:dyDescent="0.25">
      <c r="B1686" s="247" t="s">
        <v>2256</v>
      </c>
      <c r="C1686" s="234" t="s">
        <v>2257</v>
      </c>
      <c r="D1686" s="228" t="s">
        <v>158</v>
      </c>
      <c r="E1686" s="234" t="s">
        <v>599</v>
      </c>
      <c r="F1686" s="268"/>
      <c r="G1686" s="268"/>
      <c r="H1686" s="248"/>
    </row>
    <row r="1687" spans="2:8" x14ac:dyDescent="0.25">
      <c r="B1687" s="247"/>
      <c r="C1687" s="234" t="s">
        <v>626</v>
      </c>
      <c r="D1687" s="228"/>
      <c r="E1687" s="234"/>
      <c r="F1687" s="268">
        <v>700.65</v>
      </c>
      <c r="G1687" s="268">
        <f t="shared" si="141"/>
        <v>140.13</v>
      </c>
      <c r="H1687" s="248">
        <f t="shared" si="142"/>
        <v>840.78</v>
      </c>
    </row>
    <row r="1688" spans="2:8" x14ac:dyDescent="0.25">
      <c r="B1688" s="247" t="s">
        <v>2258</v>
      </c>
      <c r="C1688" s="234" t="s">
        <v>2259</v>
      </c>
      <c r="D1688" s="228" t="s">
        <v>158</v>
      </c>
      <c r="E1688" s="234" t="s">
        <v>599</v>
      </c>
      <c r="F1688" s="268"/>
      <c r="G1688" s="268"/>
      <c r="H1688" s="248"/>
    </row>
    <row r="1689" spans="2:8" x14ac:dyDescent="0.25">
      <c r="B1689" s="247"/>
      <c r="C1689" s="234" t="s">
        <v>626</v>
      </c>
      <c r="D1689" s="228"/>
      <c r="E1689" s="234"/>
      <c r="F1689" s="268">
        <v>934.51</v>
      </c>
      <c r="G1689" s="268">
        <f t="shared" si="141"/>
        <v>186.90200000000002</v>
      </c>
      <c r="H1689" s="248">
        <f t="shared" si="142"/>
        <v>1121.412</v>
      </c>
    </row>
    <row r="1690" spans="2:8" x14ac:dyDescent="0.25">
      <c r="B1690" s="247" t="s">
        <v>2260</v>
      </c>
      <c r="C1690" s="234" t="s">
        <v>630</v>
      </c>
      <c r="D1690" s="228" t="s">
        <v>2261</v>
      </c>
      <c r="E1690" s="234" t="s">
        <v>599</v>
      </c>
      <c r="F1690" s="268"/>
      <c r="G1690" s="268"/>
      <c r="H1690" s="248"/>
    </row>
    <row r="1691" spans="2:8" x14ac:dyDescent="0.25">
      <c r="B1691" s="247"/>
      <c r="C1691" s="234" t="s">
        <v>626</v>
      </c>
      <c r="D1691" s="228"/>
      <c r="E1691" s="234"/>
      <c r="F1691" s="268">
        <v>1168.4000000000001</v>
      </c>
      <c r="G1691" s="268">
        <f t="shared" si="141"/>
        <v>233.68000000000004</v>
      </c>
      <c r="H1691" s="248">
        <f t="shared" si="142"/>
        <v>1402.0800000000002</v>
      </c>
    </row>
    <row r="1692" spans="2:8" ht="31.5" x14ac:dyDescent="0.25">
      <c r="B1692" s="265" t="s">
        <v>2262</v>
      </c>
      <c r="C1692" s="233" t="s">
        <v>2263</v>
      </c>
      <c r="D1692" s="267"/>
      <c r="E1692" s="233"/>
      <c r="F1692" s="268"/>
      <c r="G1692" s="268"/>
      <c r="H1692" s="248"/>
    </row>
    <row r="1693" spans="2:8" x14ac:dyDescent="0.25">
      <c r="B1693" s="247" t="s">
        <v>2264</v>
      </c>
      <c r="C1693" s="234" t="s">
        <v>2257</v>
      </c>
      <c r="D1693" s="228" t="s">
        <v>158</v>
      </c>
      <c r="E1693" s="234" t="s">
        <v>634</v>
      </c>
      <c r="F1693" s="268">
        <v>1.5</v>
      </c>
      <c r="G1693" s="268">
        <f t="shared" si="141"/>
        <v>0.30000000000000004</v>
      </c>
      <c r="H1693" s="248">
        <f t="shared" si="142"/>
        <v>1.8</v>
      </c>
    </row>
    <row r="1694" spans="2:8" x14ac:dyDescent="0.25">
      <c r="B1694" s="247" t="s">
        <v>2265</v>
      </c>
      <c r="C1694" s="234" t="s">
        <v>628</v>
      </c>
      <c r="D1694" s="228" t="s">
        <v>158</v>
      </c>
      <c r="E1694" s="234" t="s">
        <v>634</v>
      </c>
      <c r="F1694" s="268">
        <v>3.42</v>
      </c>
      <c r="G1694" s="268">
        <f t="shared" si="141"/>
        <v>0.68400000000000005</v>
      </c>
      <c r="H1694" s="248">
        <f t="shared" si="142"/>
        <v>4.1040000000000001</v>
      </c>
    </row>
    <row r="1695" spans="2:8" x14ac:dyDescent="0.25">
      <c r="B1695" s="247" t="s">
        <v>2266</v>
      </c>
      <c r="C1695" s="234" t="s">
        <v>2267</v>
      </c>
      <c r="D1695" s="228" t="s">
        <v>2261</v>
      </c>
      <c r="E1695" s="234" t="s">
        <v>634</v>
      </c>
      <c r="F1695" s="268">
        <v>5.28</v>
      </c>
      <c r="G1695" s="268">
        <f t="shared" si="141"/>
        <v>1.056</v>
      </c>
      <c r="H1695" s="248">
        <f t="shared" si="142"/>
        <v>6.3360000000000003</v>
      </c>
    </row>
    <row r="1696" spans="2:8" x14ac:dyDescent="0.25">
      <c r="B1696" s="247"/>
      <c r="C1696" s="233" t="s">
        <v>2268</v>
      </c>
      <c r="D1696" s="228"/>
      <c r="E1696" s="233"/>
      <c r="F1696" s="268"/>
      <c r="G1696" s="268"/>
      <c r="H1696" s="248"/>
    </row>
    <row r="1697" spans="2:8" x14ac:dyDescent="0.25">
      <c r="B1697" s="247" t="s">
        <v>2269</v>
      </c>
      <c r="C1697" s="234" t="s">
        <v>625</v>
      </c>
      <c r="D1697" s="228" t="s">
        <v>158</v>
      </c>
      <c r="E1697" s="234" t="s">
        <v>599</v>
      </c>
      <c r="F1697" s="268">
        <v>52.55</v>
      </c>
      <c r="G1697" s="268">
        <f t="shared" si="141"/>
        <v>10.51</v>
      </c>
      <c r="H1697" s="248">
        <f t="shared" si="142"/>
        <v>63.059999999999995</v>
      </c>
    </row>
    <row r="1698" spans="2:8" x14ac:dyDescent="0.25">
      <c r="B1698" s="247" t="s">
        <v>2270</v>
      </c>
      <c r="C1698" s="234" t="s">
        <v>628</v>
      </c>
      <c r="D1698" s="228" t="s">
        <v>158</v>
      </c>
      <c r="E1698" s="234" t="s">
        <v>599</v>
      </c>
      <c r="F1698" s="268">
        <v>94.63</v>
      </c>
      <c r="G1698" s="268">
        <f t="shared" si="141"/>
        <v>18.925999999999998</v>
      </c>
      <c r="H1698" s="248">
        <f t="shared" si="142"/>
        <v>113.556</v>
      </c>
    </row>
    <row r="1699" spans="2:8" x14ac:dyDescent="0.25">
      <c r="B1699" s="247" t="s">
        <v>2271</v>
      </c>
      <c r="C1699" s="234" t="s">
        <v>630</v>
      </c>
      <c r="D1699" s="228" t="s">
        <v>2261</v>
      </c>
      <c r="E1699" s="234" t="s">
        <v>599</v>
      </c>
      <c r="F1699" s="268">
        <v>136.63</v>
      </c>
      <c r="G1699" s="268">
        <f t="shared" si="141"/>
        <v>27.326000000000001</v>
      </c>
      <c r="H1699" s="248">
        <f t="shared" si="142"/>
        <v>163.95599999999999</v>
      </c>
    </row>
    <row r="1700" spans="2:8" x14ac:dyDescent="0.25">
      <c r="B1700" s="247"/>
      <c r="C1700" s="233" t="s">
        <v>2272</v>
      </c>
      <c r="D1700" s="228"/>
      <c r="E1700" s="233"/>
      <c r="F1700" s="268"/>
      <c r="G1700" s="268"/>
      <c r="H1700" s="248"/>
    </row>
    <row r="1701" spans="2:8" x14ac:dyDescent="0.25">
      <c r="B1701" s="247" t="s">
        <v>2273</v>
      </c>
      <c r="C1701" s="234" t="s">
        <v>625</v>
      </c>
      <c r="D1701" s="228" t="s">
        <v>158</v>
      </c>
      <c r="E1701" s="234" t="s">
        <v>599</v>
      </c>
      <c r="F1701" s="268">
        <v>99.85</v>
      </c>
      <c r="G1701" s="268">
        <f t="shared" si="141"/>
        <v>19.97</v>
      </c>
      <c r="H1701" s="248">
        <f t="shared" si="142"/>
        <v>119.82</v>
      </c>
    </row>
    <row r="1702" spans="2:8" x14ac:dyDescent="0.25">
      <c r="B1702" s="247" t="s">
        <v>2274</v>
      </c>
      <c r="C1702" s="234" t="s">
        <v>628</v>
      </c>
      <c r="D1702" s="228" t="s">
        <v>158</v>
      </c>
      <c r="E1702" s="234" t="s">
        <v>599</v>
      </c>
      <c r="F1702" s="268">
        <v>186.61</v>
      </c>
      <c r="G1702" s="268">
        <f t="shared" si="141"/>
        <v>37.322000000000003</v>
      </c>
      <c r="H1702" s="248">
        <f t="shared" si="142"/>
        <v>223.93200000000002</v>
      </c>
    </row>
    <row r="1703" spans="2:8" x14ac:dyDescent="0.25">
      <c r="B1703" s="247"/>
      <c r="C1703" s="233" t="s">
        <v>2275</v>
      </c>
      <c r="D1703" s="228"/>
      <c r="E1703" s="233"/>
      <c r="F1703" s="268"/>
      <c r="G1703" s="268"/>
      <c r="H1703" s="248"/>
    </row>
    <row r="1704" spans="2:8" x14ac:dyDescent="0.25">
      <c r="B1704" s="247" t="s">
        <v>2276</v>
      </c>
      <c r="C1704" s="234" t="s">
        <v>625</v>
      </c>
      <c r="D1704" s="228" t="s">
        <v>158</v>
      </c>
      <c r="E1704" s="234" t="s">
        <v>599</v>
      </c>
      <c r="F1704" s="268">
        <v>275.97000000000003</v>
      </c>
      <c r="G1704" s="268">
        <f t="shared" si="141"/>
        <v>55.19400000000001</v>
      </c>
      <c r="H1704" s="248">
        <f t="shared" si="142"/>
        <v>331.16400000000004</v>
      </c>
    </row>
    <row r="1705" spans="2:8" x14ac:dyDescent="0.25">
      <c r="B1705" s="247" t="s">
        <v>2277</v>
      </c>
      <c r="C1705" s="234" t="s">
        <v>628</v>
      </c>
      <c r="D1705" s="228" t="s">
        <v>158</v>
      </c>
      <c r="E1705" s="234" t="s">
        <v>599</v>
      </c>
      <c r="F1705" s="268">
        <v>365.29</v>
      </c>
      <c r="G1705" s="268">
        <f t="shared" si="141"/>
        <v>73.058000000000007</v>
      </c>
      <c r="H1705" s="248">
        <f t="shared" si="142"/>
        <v>438.34800000000001</v>
      </c>
    </row>
    <row r="1706" spans="2:8" x14ac:dyDescent="0.25">
      <c r="B1706" s="247" t="s">
        <v>2278</v>
      </c>
      <c r="C1706" s="234" t="s">
        <v>2267</v>
      </c>
      <c r="D1706" s="228" t="s">
        <v>2261</v>
      </c>
      <c r="E1706" s="234" t="s">
        <v>599</v>
      </c>
      <c r="F1706" s="268">
        <v>538.73</v>
      </c>
      <c r="G1706" s="268">
        <f t="shared" si="141"/>
        <v>107.74600000000001</v>
      </c>
      <c r="H1706" s="248">
        <f t="shared" si="142"/>
        <v>646.476</v>
      </c>
    </row>
    <row r="1707" spans="2:8" ht="31.5" x14ac:dyDescent="0.25">
      <c r="B1707" s="247" t="s">
        <v>2279</v>
      </c>
      <c r="C1707" s="234" t="s">
        <v>2280</v>
      </c>
      <c r="D1707" s="228" t="s">
        <v>158</v>
      </c>
      <c r="E1707" s="234" t="s">
        <v>652</v>
      </c>
      <c r="F1707" s="268">
        <v>68.33</v>
      </c>
      <c r="G1707" s="268">
        <f t="shared" si="141"/>
        <v>13.666</v>
      </c>
      <c r="H1707" s="248">
        <f t="shared" si="142"/>
        <v>81.995999999999995</v>
      </c>
    </row>
    <row r="1708" spans="2:8" x14ac:dyDescent="0.25">
      <c r="B1708" s="247" t="s">
        <v>2281</v>
      </c>
      <c r="C1708" s="234" t="s">
        <v>2282</v>
      </c>
      <c r="D1708" s="228" t="s">
        <v>158</v>
      </c>
      <c r="E1708" s="234" t="s">
        <v>652</v>
      </c>
      <c r="F1708" s="268">
        <v>105.63</v>
      </c>
      <c r="G1708" s="268">
        <f t="shared" si="141"/>
        <v>21.126000000000001</v>
      </c>
      <c r="H1708" s="248">
        <f t="shared" si="142"/>
        <v>126.756</v>
      </c>
    </row>
    <row r="1709" spans="2:8" x14ac:dyDescent="0.25">
      <c r="B1709" s="247" t="s">
        <v>2283</v>
      </c>
      <c r="C1709" s="234" t="s">
        <v>2284</v>
      </c>
      <c r="D1709" s="228" t="s">
        <v>2261</v>
      </c>
      <c r="E1709" s="234" t="s">
        <v>652</v>
      </c>
      <c r="F1709" s="268">
        <v>328.52</v>
      </c>
      <c r="G1709" s="268">
        <f t="shared" si="141"/>
        <v>65.703999999999994</v>
      </c>
      <c r="H1709" s="248">
        <f t="shared" si="142"/>
        <v>394.22399999999999</v>
      </c>
    </row>
    <row r="1710" spans="2:8" ht="31.5" x14ac:dyDescent="0.25">
      <c r="B1710" s="247" t="s">
        <v>2285</v>
      </c>
      <c r="C1710" s="234" t="s">
        <v>2286</v>
      </c>
      <c r="D1710" s="228" t="s">
        <v>158</v>
      </c>
      <c r="E1710" s="234" t="s">
        <v>652</v>
      </c>
      <c r="F1710" s="268">
        <v>96.17</v>
      </c>
      <c r="G1710" s="268">
        <f t="shared" si="141"/>
        <v>19.234000000000002</v>
      </c>
      <c r="H1710" s="248">
        <f t="shared" si="142"/>
        <v>115.404</v>
      </c>
    </row>
    <row r="1711" spans="2:8" x14ac:dyDescent="0.25">
      <c r="B1711" s="247" t="s">
        <v>2287</v>
      </c>
      <c r="C1711" s="234" t="s">
        <v>2288</v>
      </c>
      <c r="D1711" s="228" t="s">
        <v>158</v>
      </c>
      <c r="E1711" s="234" t="s">
        <v>652</v>
      </c>
      <c r="F1711" s="268">
        <v>87.23</v>
      </c>
      <c r="G1711" s="268">
        <f t="shared" si="141"/>
        <v>17.446000000000002</v>
      </c>
      <c r="H1711" s="248">
        <f t="shared" si="142"/>
        <v>104.676</v>
      </c>
    </row>
    <row r="1712" spans="2:8" ht="110.25" x14ac:dyDescent="0.25">
      <c r="B1712" s="265" t="s">
        <v>2289</v>
      </c>
      <c r="C1712" s="233" t="s">
        <v>2290</v>
      </c>
      <c r="D1712" s="267"/>
      <c r="E1712" s="233"/>
      <c r="F1712" s="268"/>
      <c r="G1712" s="268"/>
      <c r="H1712" s="248"/>
    </row>
    <row r="1713" spans="2:8" x14ac:dyDescent="0.25">
      <c r="B1713" s="247" t="s">
        <v>2291</v>
      </c>
      <c r="C1713" s="234" t="s">
        <v>673</v>
      </c>
      <c r="D1713" s="228" t="s">
        <v>158</v>
      </c>
      <c r="E1713" s="234" t="s">
        <v>599</v>
      </c>
      <c r="F1713" s="268">
        <v>203.42</v>
      </c>
      <c r="G1713" s="268">
        <f t="shared" si="141"/>
        <v>40.683999999999997</v>
      </c>
      <c r="H1713" s="248">
        <f t="shared" si="142"/>
        <v>244.10399999999998</v>
      </c>
    </row>
    <row r="1714" spans="2:8" ht="47.25" x14ac:dyDescent="0.25">
      <c r="B1714" s="247" t="s">
        <v>2292</v>
      </c>
      <c r="C1714" s="234" t="s">
        <v>676</v>
      </c>
      <c r="D1714" s="228" t="s">
        <v>158</v>
      </c>
      <c r="E1714" s="234" t="s">
        <v>669</v>
      </c>
      <c r="F1714" s="268">
        <v>105.13</v>
      </c>
      <c r="G1714" s="268">
        <f t="shared" si="141"/>
        <v>21.026</v>
      </c>
      <c r="H1714" s="248">
        <f t="shared" si="142"/>
        <v>126.15599999999999</v>
      </c>
    </row>
    <row r="1715" spans="2:8" x14ac:dyDescent="0.25">
      <c r="B1715" s="247"/>
      <c r="C1715" s="233" t="s">
        <v>2293</v>
      </c>
      <c r="D1715" s="228"/>
      <c r="E1715" s="233"/>
      <c r="F1715" s="268"/>
      <c r="G1715" s="268"/>
      <c r="H1715" s="248"/>
    </row>
    <row r="1716" spans="2:8" x14ac:dyDescent="0.25">
      <c r="B1716" s="247" t="s">
        <v>2294</v>
      </c>
      <c r="C1716" s="234" t="s">
        <v>673</v>
      </c>
      <c r="D1716" s="228" t="s">
        <v>158</v>
      </c>
      <c r="E1716" s="234" t="s">
        <v>599</v>
      </c>
      <c r="F1716" s="268">
        <v>275.95999999999998</v>
      </c>
      <c r="G1716" s="268">
        <f t="shared" si="141"/>
        <v>55.192</v>
      </c>
      <c r="H1716" s="248">
        <f t="shared" si="142"/>
        <v>331.15199999999999</v>
      </c>
    </row>
    <row r="1717" spans="2:8" ht="47.25" x14ac:dyDescent="0.25">
      <c r="B1717" s="247" t="s">
        <v>2295</v>
      </c>
      <c r="C1717" s="234" t="s">
        <v>676</v>
      </c>
      <c r="D1717" s="228" t="s">
        <v>158</v>
      </c>
      <c r="E1717" s="234" t="s">
        <v>669</v>
      </c>
      <c r="F1717" s="268">
        <v>137.72</v>
      </c>
      <c r="G1717" s="268">
        <f t="shared" si="141"/>
        <v>27.544</v>
      </c>
      <c r="H1717" s="248">
        <f t="shared" si="142"/>
        <v>165.26400000000001</v>
      </c>
    </row>
    <row r="1718" spans="2:8" x14ac:dyDescent="0.25">
      <c r="B1718" s="247" t="s">
        <v>2296</v>
      </c>
      <c r="C1718" s="234" t="s">
        <v>690</v>
      </c>
      <c r="D1718" s="228" t="s">
        <v>158</v>
      </c>
      <c r="E1718" s="234" t="s">
        <v>596</v>
      </c>
      <c r="F1718" s="268">
        <v>1.03</v>
      </c>
      <c r="G1718" s="268">
        <f t="shared" si="141"/>
        <v>0.20600000000000002</v>
      </c>
      <c r="H1718" s="248">
        <f t="shared" si="142"/>
        <v>1.236</v>
      </c>
    </row>
    <row r="1719" spans="2:8" ht="94.5" x14ac:dyDescent="0.25">
      <c r="B1719" s="265" t="s">
        <v>2297</v>
      </c>
      <c r="C1719" s="233" t="s">
        <v>2298</v>
      </c>
      <c r="D1719" s="267"/>
      <c r="E1719" s="233"/>
      <c r="F1719" s="268"/>
      <c r="G1719" s="268"/>
      <c r="H1719" s="248"/>
    </row>
    <row r="1720" spans="2:8" ht="409.5" x14ac:dyDescent="0.25">
      <c r="B1720" s="265"/>
      <c r="C1720" s="234" t="s">
        <v>2299</v>
      </c>
      <c r="D1720" s="267"/>
      <c r="E1720" s="233"/>
      <c r="F1720" s="268"/>
      <c r="G1720" s="268"/>
      <c r="H1720" s="248"/>
    </row>
    <row r="1721" spans="2:8" x14ac:dyDescent="0.25">
      <c r="B1721" s="247" t="s">
        <v>2300</v>
      </c>
      <c r="C1721" s="234" t="s">
        <v>611</v>
      </c>
      <c r="D1721" s="228" t="s">
        <v>158</v>
      </c>
      <c r="E1721" s="234" t="s">
        <v>599</v>
      </c>
      <c r="F1721" s="268">
        <v>249</v>
      </c>
      <c r="G1721" s="268">
        <f t="shared" si="141"/>
        <v>49.800000000000004</v>
      </c>
      <c r="H1721" s="248">
        <f t="shared" si="142"/>
        <v>298.8</v>
      </c>
    </row>
    <row r="1722" spans="2:8" x14ac:dyDescent="0.25">
      <c r="B1722" s="247" t="s">
        <v>2301</v>
      </c>
      <c r="C1722" s="234" t="s">
        <v>2302</v>
      </c>
      <c r="D1722" s="228" t="s">
        <v>158</v>
      </c>
      <c r="E1722" s="234" t="s">
        <v>652</v>
      </c>
      <c r="F1722" s="268">
        <v>119.84</v>
      </c>
      <c r="G1722" s="268">
        <f t="shared" si="141"/>
        <v>23.968000000000004</v>
      </c>
      <c r="H1722" s="248">
        <f t="shared" si="142"/>
        <v>143.80799999999999</v>
      </c>
    </row>
    <row r="1723" spans="2:8" ht="47.25" x14ac:dyDescent="0.25">
      <c r="B1723" s="247" t="s">
        <v>2303</v>
      </c>
      <c r="C1723" s="234" t="s">
        <v>705</v>
      </c>
      <c r="D1723" s="228" t="s">
        <v>158</v>
      </c>
      <c r="E1723" s="234" t="s">
        <v>706</v>
      </c>
      <c r="F1723" s="268">
        <v>40.200000000000003</v>
      </c>
      <c r="G1723" s="268">
        <f t="shared" si="141"/>
        <v>8.0400000000000009</v>
      </c>
      <c r="H1723" s="248">
        <f t="shared" si="142"/>
        <v>48.24</v>
      </c>
    </row>
    <row r="1724" spans="2:8" ht="42.75" customHeight="1" x14ac:dyDescent="0.25">
      <c r="B1724" s="247"/>
      <c r="C1724" s="233" t="s">
        <v>708</v>
      </c>
      <c r="D1724" s="228"/>
      <c r="E1724" s="269"/>
      <c r="F1724" s="268"/>
      <c r="G1724" s="268"/>
      <c r="H1724" s="248"/>
    </row>
    <row r="1725" spans="2:8" x14ac:dyDescent="0.25">
      <c r="B1725" s="247" t="s">
        <v>2304</v>
      </c>
      <c r="C1725" s="234" t="s">
        <v>2305</v>
      </c>
      <c r="D1725" s="228" t="s">
        <v>158</v>
      </c>
      <c r="E1725" s="234" t="s">
        <v>599</v>
      </c>
      <c r="F1725" s="268">
        <v>107.76</v>
      </c>
      <c r="G1725" s="268">
        <f t="shared" si="141"/>
        <v>21.552000000000003</v>
      </c>
      <c r="H1725" s="248">
        <f t="shared" si="142"/>
        <v>129.31200000000001</v>
      </c>
    </row>
    <row r="1726" spans="2:8" ht="47.25" x14ac:dyDescent="0.25">
      <c r="B1726" s="247" t="s">
        <v>2306</v>
      </c>
      <c r="C1726" s="234" t="s">
        <v>2307</v>
      </c>
      <c r="D1726" s="228" t="s">
        <v>158</v>
      </c>
      <c r="E1726" s="234" t="s">
        <v>2308</v>
      </c>
      <c r="F1726" s="268">
        <v>1.22</v>
      </c>
      <c r="G1726" s="268">
        <f t="shared" si="141"/>
        <v>0.24399999999999999</v>
      </c>
      <c r="H1726" s="248">
        <f t="shared" si="142"/>
        <v>1.464</v>
      </c>
    </row>
    <row r="1727" spans="2:8" ht="47.25" x14ac:dyDescent="0.25">
      <c r="B1727" s="247" t="s">
        <v>2309</v>
      </c>
      <c r="C1727" s="234" t="s">
        <v>2310</v>
      </c>
      <c r="D1727" s="228" t="s">
        <v>158</v>
      </c>
      <c r="E1727" s="234" t="s">
        <v>652</v>
      </c>
      <c r="F1727" s="268">
        <v>35.24</v>
      </c>
      <c r="G1727" s="268">
        <f t="shared" si="141"/>
        <v>7.0480000000000009</v>
      </c>
      <c r="H1727" s="248">
        <f t="shared" si="142"/>
        <v>42.288000000000004</v>
      </c>
    </row>
    <row r="1728" spans="2:8" x14ac:dyDescent="0.25">
      <c r="B1728" s="247" t="s">
        <v>2311</v>
      </c>
      <c r="C1728" s="234" t="s">
        <v>2312</v>
      </c>
      <c r="D1728" s="228" t="s">
        <v>158</v>
      </c>
      <c r="E1728" s="234" t="s">
        <v>652</v>
      </c>
      <c r="F1728" s="268">
        <v>33.119999999999997</v>
      </c>
      <c r="G1728" s="268">
        <f t="shared" si="141"/>
        <v>6.6239999999999997</v>
      </c>
      <c r="H1728" s="248">
        <f t="shared" si="142"/>
        <v>39.744</v>
      </c>
    </row>
    <row r="1729" spans="2:8" ht="63" x14ac:dyDescent="0.25">
      <c r="B1729" s="247" t="s">
        <v>2313</v>
      </c>
      <c r="C1729" s="234" t="s">
        <v>2314</v>
      </c>
      <c r="D1729" s="228" t="s">
        <v>158</v>
      </c>
      <c r="E1729" s="234" t="s">
        <v>652</v>
      </c>
      <c r="F1729" s="268">
        <v>17.34</v>
      </c>
      <c r="G1729" s="268">
        <f t="shared" si="141"/>
        <v>3.468</v>
      </c>
      <c r="H1729" s="248">
        <f t="shared" si="142"/>
        <v>20.808</v>
      </c>
    </row>
    <row r="1730" spans="2:8" x14ac:dyDescent="0.25">
      <c r="B1730" s="247" t="s">
        <v>2315</v>
      </c>
      <c r="C1730" s="240" t="s">
        <v>2316</v>
      </c>
      <c r="D1730" s="228" t="s">
        <v>158</v>
      </c>
      <c r="E1730" s="234" t="s">
        <v>652</v>
      </c>
      <c r="F1730" s="268">
        <v>35.24</v>
      </c>
      <c r="G1730" s="268">
        <f t="shared" si="141"/>
        <v>7.0480000000000009</v>
      </c>
      <c r="H1730" s="248">
        <f t="shared" si="142"/>
        <v>42.288000000000004</v>
      </c>
    </row>
    <row r="1731" spans="2:8" x14ac:dyDescent="0.25">
      <c r="B1731" s="247" t="s">
        <v>2317</v>
      </c>
      <c r="C1731" s="234" t="s">
        <v>2318</v>
      </c>
      <c r="D1731" s="228" t="s">
        <v>158</v>
      </c>
      <c r="E1731" s="234" t="s">
        <v>652</v>
      </c>
      <c r="F1731" s="268">
        <v>38.9</v>
      </c>
      <c r="G1731" s="268">
        <f t="shared" si="141"/>
        <v>7.78</v>
      </c>
      <c r="H1731" s="248">
        <f t="shared" si="142"/>
        <v>46.68</v>
      </c>
    </row>
    <row r="1732" spans="2:8" x14ac:dyDescent="0.25">
      <c r="B1732" s="247" t="s">
        <v>2319</v>
      </c>
      <c r="C1732" s="234" t="s">
        <v>2320</v>
      </c>
      <c r="D1732" s="228" t="s">
        <v>2261</v>
      </c>
      <c r="E1732" s="234" t="s">
        <v>652</v>
      </c>
      <c r="F1732" s="268">
        <v>21</v>
      </c>
      <c r="G1732" s="268">
        <f t="shared" si="141"/>
        <v>4.2</v>
      </c>
      <c r="H1732" s="248">
        <f t="shared" si="142"/>
        <v>25.2</v>
      </c>
    </row>
    <row r="1733" spans="2:8" ht="31.5" x14ac:dyDescent="0.25">
      <c r="B1733" s="247"/>
      <c r="C1733" s="233" t="s">
        <v>2321</v>
      </c>
      <c r="D1733" s="228"/>
      <c r="E1733" s="233"/>
      <c r="F1733" s="268"/>
      <c r="G1733" s="268"/>
      <c r="H1733" s="248"/>
    </row>
    <row r="1734" spans="2:8" x14ac:dyDescent="0.25">
      <c r="B1734" s="247" t="s">
        <v>2322</v>
      </c>
      <c r="C1734" s="234" t="s">
        <v>611</v>
      </c>
      <c r="D1734" s="228" t="s">
        <v>158</v>
      </c>
      <c r="E1734" s="232" t="s">
        <v>193</v>
      </c>
      <c r="F1734" s="268">
        <v>46.77</v>
      </c>
      <c r="G1734" s="268">
        <f t="shared" si="141"/>
        <v>9.354000000000001</v>
      </c>
      <c r="H1734" s="248">
        <f t="shared" si="142"/>
        <v>56.124000000000002</v>
      </c>
    </row>
    <row r="1735" spans="2:8" ht="63" x14ac:dyDescent="0.25">
      <c r="B1735" s="247" t="s">
        <v>2323</v>
      </c>
      <c r="C1735" s="234" t="s">
        <v>2324</v>
      </c>
      <c r="D1735" s="228" t="s">
        <v>158</v>
      </c>
      <c r="E1735" s="234" t="s">
        <v>652</v>
      </c>
      <c r="F1735" s="268">
        <v>23.65</v>
      </c>
      <c r="G1735" s="268">
        <f t="shared" si="141"/>
        <v>4.7299999999999995</v>
      </c>
      <c r="H1735" s="248">
        <f t="shared" si="142"/>
        <v>28.38</v>
      </c>
    </row>
    <row r="1736" spans="2:8" x14ac:dyDescent="0.25">
      <c r="B1736" s="247" t="s">
        <v>2325</v>
      </c>
      <c r="C1736" s="234" t="s">
        <v>2326</v>
      </c>
      <c r="D1736" s="228" t="s">
        <v>158</v>
      </c>
      <c r="E1736" s="234" t="s">
        <v>652</v>
      </c>
      <c r="F1736" s="268">
        <v>23.65</v>
      </c>
      <c r="G1736" s="268">
        <f t="shared" si="141"/>
        <v>4.7299999999999995</v>
      </c>
      <c r="H1736" s="248">
        <f t="shared" si="142"/>
        <v>28.38</v>
      </c>
    </row>
    <row r="1737" spans="2:8" x14ac:dyDescent="0.25">
      <c r="B1737" s="247" t="s">
        <v>2327</v>
      </c>
      <c r="C1737" s="234" t="s">
        <v>2328</v>
      </c>
      <c r="D1737" s="228" t="s">
        <v>2261</v>
      </c>
      <c r="E1737" s="234" t="s">
        <v>652</v>
      </c>
      <c r="F1737" s="268">
        <v>23.65</v>
      </c>
      <c r="G1737" s="268">
        <f t="shared" si="141"/>
        <v>4.7299999999999995</v>
      </c>
      <c r="H1737" s="248">
        <f t="shared" si="142"/>
        <v>28.38</v>
      </c>
    </row>
    <row r="1738" spans="2:8" ht="94.5" x14ac:dyDescent="0.25">
      <c r="B1738" s="265" t="s">
        <v>2329</v>
      </c>
      <c r="C1738" s="233" t="s">
        <v>2330</v>
      </c>
      <c r="D1738" s="267"/>
      <c r="E1738" s="233"/>
      <c r="F1738" s="268"/>
      <c r="G1738" s="268"/>
      <c r="H1738" s="248"/>
    </row>
    <row r="1739" spans="2:8" ht="31.5" x14ac:dyDescent="0.25">
      <c r="B1739" s="247" t="s">
        <v>2331</v>
      </c>
      <c r="C1739" s="234" t="s">
        <v>2332</v>
      </c>
      <c r="D1739" s="228" t="s">
        <v>158</v>
      </c>
      <c r="E1739" s="234" t="s">
        <v>652</v>
      </c>
      <c r="F1739" s="268">
        <v>87.23</v>
      </c>
      <c r="G1739" s="268">
        <f t="shared" ref="G1739:G1802" si="143">F1739*0.2</f>
        <v>17.446000000000002</v>
      </c>
      <c r="H1739" s="248">
        <f t="shared" ref="H1739:H1802" si="144">F1739+G1739</f>
        <v>104.676</v>
      </c>
    </row>
    <row r="1740" spans="2:8" x14ac:dyDescent="0.25">
      <c r="B1740" s="247" t="s">
        <v>2333</v>
      </c>
      <c r="C1740" s="234" t="s">
        <v>2334</v>
      </c>
      <c r="D1740" s="228" t="s">
        <v>158</v>
      </c>
      <c r="E1740" s="234" t="s">
        <v>652</v>
      </c>
      <c r="F1740" s="268">
        <v>17.34</v>
      </c>
      <c r="G1740" s="268">
        <f t="shared" si="143"/>
        <v>3.468</v>
      </c>
      <c r="H1740" s="248">
        <f t="shared" si="144"/>
        <v>20.808</v>
      </c>
    </row>
    <row r="1741" spans="2:8" x14ac:dyDescent="0.25">
      <c r="B1741" s="247" t="s">
        <v>2335</v>
      </c>
      <c r="C1741" s="234" t="s">
        <v>2336</v>
      </c>
      <c r="D1741" s="228" t="s">
        <v>158</v>
      </c>
      <c r="E1741" s="234" t="s">
        <v>652</v>
      </c>
      <c r="F1741" s="268">
        <v>46.77</v>
      </c>
      <c r="G1741" s="268">
        <f t="shared" si="143"/>
        <v>9.354000000000001</v>
      </c>
      <c r="H1741" s="248">
        <f t="shared" si="144"/>
        <v>56.124000000000002</v>
      </c>
    </row>
    <row r="1742" spans="2:8" x14ac:dyDescent="0.25">
      <c r="B1742" s="247" t="s">
        <v>2337</v>
      </c>
      <c r="C1742" s="234" t="s">
        <v>2338</v>
      </c>
      <c r="D1742" s="228" t="s">
        <v>158</v>
      </c>
      <c r="E1742" s="234" t="s">
        <v>652</v>
      </c>
      <c r="F1742" s="268">
        <v>40.46</v>
      </c>
      <c r="G1742" s="268">
        <f t="shared" si="143"/>
        <v>8.0920000000000005</v>
      </c>
      <c r="H1742" s="248">
        <f t="shared" si="144"/>
        <v>48.552</v>
      </c>
    </row>
    <row r="1743" spans="2:8" x14ac:dyDescent="0.25">
      <c r="B1743" s="247" t="s">
        <v>2339</v>
      </c>
      <c r="C1743" s="234" t="s">
        <v>2340</v>
      </c>
      <c r="D1743" s="228" t="s">
        <v>158</v>
      </c>
      <c r="E1743" s="234" t="s">
        <v>652</v>
      </c>
      <c r="F1743" s="268">
        <v>53.08</v>
      </c>
      <c r="G1743" s="268">
        <f t="shared" si="143"/>
        <v>10.616</v>
      </c>
      <c r="H1743" s="248">
        <f t="shared" si="144"/>
        <v>63.695999999999998</v>
      </c>
    </row>
    <row r="1744" spans="2:8" x14ac:dyDescent="0.25">
      <c r="B1744" s="247" t="s">
        <v>2341</v>
      </c>
      <c r="C1744" s="234" t="s">
        <v>2342</v>
      </c>
      <c r="D1744" s="228" t="s">
        <v>158</v>
      </c>
      <c r="E1744" s="234" t="s">
        <v>652</v>
      </c>
      <c r="F1744" s="268">
        <v>87.23</v>
      </c>
      <c r="G1744" s="268">
        <f t="shared" si="143"/>
        <v>17.446000000000002</v>
      </c>
      <c r="H1744" s="248">
        <f t="shared" si="144"/>
        <v>104.676</v>
      </c>
    </row>
    <row r="1745" spans="2:8" x14ac:dyDescent="0.25">
      <c r="B1745" s="247" t="s">
        <v>2343</v>
      </c>
      <c r="C1745" s="234" t="s">
        <v>2344</v>
      </c>
      <c r="D1745" s="228" t="s">
        <v>158</v>
      </c>
      <c r="E1745" s="234" t="s">
        <v>652</v>
      </c>
      <c r="F1745" s="268">
        <v>200.26</v>
      </c>
      <c r="G1745" s="268">
        <f t="shared" si="143"/>
        <v>40.052</v>
      </c>
      <c r="H1745" s="248">
        <f t="shared" si="144"/>
        <v>240.31199999999998</v>
      </c>
    </row>
    <row r="1746" spans="2:8" x14ac:dyDescent="0.25">
      <c r="B1746" s="247" t="s">
        <v>2345</v>
      </c>
      <c r="C1746" s="234" t="s">
        <v>2346</v>
      </c>
      <c r="D1746" s="228" t="s">
        <v>158</v>
      </c>
      <c r="E1746" s="234" t="s">
        <v>652</v>
      </c>
      <c r="F1746" s="268">
        <v>267</v>
      </c>
      <c r="G1746" s="268">
        <f t="shared" si="143"/>
        <v>53.400000000000006</v>
      </c>
      <c r="H1746" s="248">
        <f t="shared" si="144"/>
        <v>320.39999999999998</v>
      </c>
    </row>
    <row r="1747" spans="2:8" x14ac:dyDescent="0.25">
      <c r="B1747" s="247" t="s">
        <v>2347</v>
      </c>
      <c r="C1747" s="234" t="s">
        <v>2348</v>
      </c>
      <c r="D1747" s="228" t="s">
        <v>158</v>
      </c>
      <c r="E1747" s="234" t="s">
        <v>652</v>
      </c>
      <c r="F1747" s="268">
        <v>23.65</v>
      </c>
      <c r="G1747" s="268">
        <f t="shared" si="143"/>
        <v>4.7299999999999995</v>
      </c>
      <c r="H1747" s="248">
        <f t="shared" si="144"/>
        <v>28.38</v>
      </c>
    </row>
    <row r="1748" spans="2:8" ht="31.5" x14ac:dyDescent="0.25">
      <c r="B1748" s="247" t="s">
        <v>2349</v>
      </c>
      <c r="C1748" s="234" t="s">
        <v>2350</v>
      </c>
      <c r="D1748" s="228" t="s">
        <v>158</v>
      </c>
      <c r="E1748" s="234" t="s">
        <v>652</v>
      </c>
      <c r="F1748" s="268">
        <v>23.65</v>
      </c>
      <c r="G1748" s="268">
        <f t="shared" si="143"/>
        <v>4.7299999999999995</v>
      </c>
      <c r="H1748" s="248">
        <f t="shared" si="144"/>
        <v>28.38</v>
      </c>
    </row>
    <row r="1749" spans="2:8" ht="31.5" x14ac:dyDescent="0.25">
      <c r="B1749" s="247" t="s">
        <v>2351</v>
      </c>
      <c r="C1749" s="234" t="s">
        <v>2352</v>
      </c>
      <c r="D1749" s="228" t="s">
        <v>2261</v>
      </c>
      <c r="E1749" s="234" t="s">
        <v>652</v>
      </c>
      <c r="F1749" s="268">
        <v>38.9</v>
      </c>
      <c r="G1749" s="268">
        <f t="shared" si="143"/>
        <v>7.78</v>
      </c>
      <c r="H1749" s="248">
        <f t="shared" si="144"/>
        <v>46.68</v>
      </c>
    </row>
    <row r="1750" spans="2:8" x14ac:dyDescent="0.25">
      <c r="B1750" s="247" t="s">
        <v>2353</v>
      </c>
      <c r="C1750" s="234" t="s">
        <v>2354</v>
      </c>
      <c r="D1750" s="228" t="s">
        <v>2261</v>
      </c>
      <c r="E1750" s="234" t="s">
        <v>652</v>
      </c>
      <c r="F1750" s="268">
        <v>23.65</v>
      </c>
      <c r="G1750" s="268">
        <f t="shared" si="143"/>
        <v>4.7299999999999995</v>
      </c>
      <c r="H1750" s="248">
        <f t="shared" si="144"/>
        <v>28.38</v>
      </c>
    </row>
    <row r="1751" spans="2:8" x14ac:dyDescent="0.25">
      <c r="B1751" s="247"/>
      <c r="C1751" s="233" t="s">
        <v>2355</v>
      </c>
      <c r="D1751" s="228"/>
      <c r="E1751" s="233"/>
      <c r="F1751" s="268"/>
      <c r="G1751" s="268"/>
      <c r="H1751" s="248"/>
    </row>
    <row r="1752" spans="2:8" x14ac:dyDescent="0.25">
      <c r="B1752" s="247" t="s">
        <v>2356</v>
      </c>
      <c r="C1752" s="234" t="s">
        <v>753</v>
      </c>
      <c r="D1752" s="228" t="s">
        <v>2358</v>
      </c>
      <c r="E1752" s="234" t="s">
        <v>2357</v>
      </c>
      <c r="F1752" s="268">
        <v>15.78</v>
      </c>
      <c r="G1752" s="268">
        <f t="shared" si="143"/>
        <v>3.1560000000000001</v>
      </c>
      <c r="H1752" s="248">
        <f t="shared" si="144"/>
        <v>18.936</v>
      </c>
    </row>
    <row r="1753" spans="2:8" x14ac:dyDescent="0.25">
      <c r="B1753" s="247" t="s">
        <v>2359</v>
      </c>
      <c r="C1753" s="234" t="s">
        <v>2360</v>
      </c>
      <c r="D1753" s="228" t="s">
        <v>2358</v>
      </c>
      <c r="E1753" s="234" t="s">
        <v>2357</v>
      </c>
      <c r="F1753" s="268">
        <v>17.34</v>
      </c>
      <c r="G1753" s="268">
        <f t="shared" si="143"/>
        <v>3.468</v>
      </c>
      <c r="H1753" s="248">
        <f t="shared" si="144"/>
        <v>20.808</v>
      </c>
    </row>
    <row r="1754" spans="2:8" x14ac:dyDescent="0.25">
      <c r="B1754" s="247" t="s">
        <v>2361</v>
      </c>
      <c r="C1754" s="234" t="s">
        <v>758</v>
      </c>
      <c r="D1754" s="228" t="s">
        <v>2358</v>
      </c>
      <c r="E1754" s="234" t="s">
        <v>2357</v>
      </c>
      <c r="F1754" s="268">
        <v>20.5</v>
      </c>
      <c r="G1754" s="268">
        <f t="shared" si="143"/>
        <v>4.1000000000000005</v>
      </c>
      <c r="H1754" s="248">
        <f t="shared" si="144"/>
        <v>24.6</v>
      </c>
    </row>
    <row r="1755" spans="2:8" x14ac:dyDescent="0.25">
      <c r="B1755" s="247" t="s">
        <v>2362</v>
      </c>
      <c r="C1755" s="234" t="s">
        <v>2363</v>
      </c>
      <c r="D1755" s="228" t="s">
        <v>2358</v>
      </c>
      <c r="E1755" s="234" t="s">
        <v>2357</v>
      </c>
      <c r="F1755" s="268">
        <v>22.09</v>
      </c>
      <c r="G1755" s="268">
        <f t="shared" si="143"/>
        <v>4.4180000000000001</v>
      </c>
      <c r="H1755" s="248">
        <f t="shared" si="144"/>
        <v>26.507999999999999</v>
      </c>
    </row>
    <row r="1756" spans="2:8" x14ac:dyDescent="0.25">
      <c r="B1756" s="247" t="s">
        <v>2364</v>
      </c>
      <c r="C1756" s="234" t="s">
        <v>762</v>
      </c>
      <c r="D1756" s="228" t="s">
        <v>2358</v>
      </c>
      <c r="E1756" s="234" t="s">
        <v>2357</v>
      </c>
      <c r="F1756" s="268">
        <v>23.65</v>
      </c>
      <c r="G1756" s="268">
        <f t="shared" si="143"/>
        <v>4.7299999999999995</v>
      </c>
      <c r="H1756" s="248">
        <f t="shared" si="144"/>
        <v>28.38</v>
      </c>
    </row>
    <row r="1757" spans="2:8" x14ac:dyDescent="0.25">
      <c r="B1757" s="247" t="s">
        <v>2365</v>
      </c>
      <c r="C1757" s="234" t="s">
        <v>2366</v>
      </c>
      <c r="D1757" s="228" t="s">
        <v>2358</v>
      </c>
      <c r="E1757" s="234" t="s">
        <v>2357</v>
      </c>
      <c r="F1757" s="268">
        <v>5.28</v>
      </c>
      <c r="G1757" s="268">
        <f t="shared" si="143"/>
        <v>1.056</v>
      </c>
      <c r="H1757" s="248">
        <f t="shared" si="144"/>
        <v>6.3360000000000003</v>
      </c>
    </row>
    <row r="1758" spans="2:8" x14ac:dyDescent="0.25">
      <c r="B1758" s="247" t="s">
        <v>2367</v>
      </c>
      <c r="C1758" s="234" t="s">
        <v>2368</v>
      </c>
      <c r="D1758" s="228" t="s">
        <v>2358</v>
      </c>
      <c r="E1758" s="234" t="s">
        <v>2357</v>
      </c>
      <c r="F1758" s="268">
        <v>7.87</v>
      </c>
      <c r="G1758" s="268">
        <f t="shared" si="143"/>
        <v>1.5740000000000001</v>
      </c>
      <c r="H1758" s="248">
        <f t="shared" si="144"/>
        <v>9.4440000000000008</v>
      </c>
    </row>
    <row r="1759" spans="2:8" x14ac:dyDescent="0.25">
      <c r="B1759" s="247" t="s">
        <v>2369</v>
      </c>
      <c r="C1759" s="234" t="s">
        <v>2370</v>
      </c>
      <c r="D1759" s="228" t="s">
        <v>2358</v>
      </c>
      <c r="E1759" s="234" t="s">
        <v>2357</v>
      </c>
      <c r="F1759" s="268">
        <v>8.94</v>
      </c>
      <c r="G1759" s="268">
        <f t="shared" si="143"/>
        <v>1.788</v>
      </c>
      <c r="H1759" s="248">
        <f t="shared" si="144"/>
        <v>10.728</v>
      </c>
    </row>
    <row r="1760" spans="2:8" x14ac:dyDescent="0.25">
      <c r="B1760" s="247" t="s">
        <v>2371</v>
      </c>
      <c r="C1760" s="234" t="s">
        <v>758</v>
      </c>
      <c r="D1760" s="228" t="s">
        <v>2358</v>
      </c>
      <c r="E1760" s="234" t="s">
        <v>2357</v>
      </c>
      <c r="F1760" s="268">
        <v>10</v>
      </c>
      <c r="G1760" s="268">
        <f t="shared" si="143"/>
        <v>2</v>
      </c>
      <c r="H1760" s="248">
        <f t="shared" si="144"/>
        <v>12</v>
      </c>
    </row>
    <row r="1761" spans="2:8" x14ac:dyDescent="0.25">
      <c r="B1761" s="247" t="s">
        <v>2372</v>
      </c>
      <c r="C1761" s="234" t="s">
        <v>2373</v>
      </c>
      <c r="D1761" s="228" t="s">
        <v>2358</v>
      </c>
      <c r="E1761" s="234" t="s">
        <v>2357</v>
      </c>
      <c r="F1761" s="268"/>
      <c r="G1761" s="268"/>
      <c r="H1761" s="248"/>
    </row>
    <row r="1762" spans="2:8" x14ac:dyDescent="0.25">
      <c r="B1762" s="247" t="s">
        <v>2374</v>
      </c>
      <c r="C1762" s="234" t="s">
        <v>2375</v>
      </c>
      <c r="D1762" s="228" t="s">
        <v>2358</v>
      </c>
      <c r="E1762" s="234" t="s">
        <v>2357</v>
      </c>
      <c r="F1762" s="268">
        <v>12.09</v>
      </c>
      <c r="G1762" s="268">
        <f t="shared" si="143"/>
        <v>2.4180000000000001</v>
      </c>
      <c r="H1762" s="248">
        <f t="shared" si="144"/>
        <v>14.507999999999999</v>
      </c>
    </row>
    <row r="1763" spans="2:8" ht="31.5" x14ac:dyDescent="0.25">
      <c r="B1763" s="247" t="s">
        <v>2376</v>
      </c>
      <c r="C1763" s="234" t="s">
        <v>2377</v>
      </c>
      <c r="D1763" s="228" t="s">
        <v>2358</v>
      </c>
      <c r="E1763" s="234" t="s">
        <v>599</v>
      </c>
      <c r="F1763" s="268">
        <v>366.88</v>
      </c>
      <c r="G1763" s="268">
        <f t="shared" si="143"/>
        <v>73.376000000000005</v>
      </c>
      <c r="H1763" s="248">
        <f t="shared" si="144"/>
        <v>440.25599999999997</v>
      </c>
    </row>
    <row r="1764" spans="2:8" x14ac:dyDescent="0.25">
      <c r="B1764" s="247" t="s">
        <v>2378</v>
      </c>
      <c r="C1764" s="234" t="s">
        <v>2379</v>
      </c>
      <c r="D1764" s="228" t="s">
        <v>2358</v>
      </c>
      <c r="E1764" s="234" t="s">
        <v>652</v>
      </c>
      <c r="F1764" s="268">
        <v>26.81</v>
      </c>
      <c r="G1764" s="268">
        <f t="shared" si="143"/>
        <v>5.3620000000000001</v>
      </c>
      <c r="H1764" s="248">
        <f t="shared" si="144"/>
        <v>32.171999999999997</v>
      </c>
    </row>
    <row r="1765" spans="2:8" ht="47.25" x14ac:dyDescent="0.25">
      <c r="B1765" s="265" t="s">
        <v>2380</v>
      </c>
      <c r="C1765" s="233" t="s">
        <v>773</v>
      </c>
      <c r="D1765" s="266"/>
      <c r="E1765" s="233"/>
      <c r="F1765" s="231"/>
      <c r="G1765" s="268"/>
      <c r="H1765" s="248"/>
    </row>
    <row r="1766" spans="2:8" x14ac:dyDescent="0.25">
      <c r="B1766" s="247" t="s">
        <v>2381</v>
      </c>
      <c r="C1766" s="234" t="s">
        <v>2382</v>
      </c>
      <c r="D1766" s="228" t="s">
        <v>2358</v>
      </c>
      <c r="E1766" s="234" t="s">
        <v>776</v>
      </c>
      <c r="F1766" s="268">
        <v>3.16</v>
      </c>
      <c r="G1766" s="268">
        <f t="shared" si="143"/>
        <v>0.63200000000000012</v>
      </c>
      <c r="H1766" s="248">
        <f t="shared" si="144"/>
        <v>3.7920000000000003</v>
      </c>
    </row>
    <row r="1767" spans="2:8" ht="31.5" x14ac:dyDescent="0.25">
      <c r="B1767" s="247" t="s">
        <v>2383</v>
      </c>
      <c r="C1767" s="234" t="s">
        <v>2384</v>
      </c>
      <c r="D1767" s="228" t="s">
        <v>158</v>
      </c>
      <c r="E1767" s="234" t="s">
        <v>596</v>
      </c>
      <c r="F1767" s="268">
        <v>2.62</v>
      </c>
      <c r="G1767" s="268">
        <f t="shared" si="143"/>
        <v>0.52400000000000002</v>
      </c>
      <c r="H1767" s="248">
        <f t="shared" si="144"/>
        <v>3.1440000000000001</v>
      </c>
    </row>
    <row r="1768" spans="2:8" x14ac:dyDescent="0.25">
      <c r="B1768" s="247" t="s">
        <v>2385</v>
      </c>
      <c r="C1768" s="234" t="s">
        <v>2386</v>
      </c>
      <c r="D1768" s="228" t="s">
        <v>158</v>
      </c>
      <c r="E1768" s="234" t="s">
        <v>776</v>
      </c>
      <c r="F1768" s="268">
        <v>2.62</v>
      </c>
      <c r="G1768" s="268">
        <f t="shared" si="143"/>
        <v>0.52400000000000002</v>
      </c>
      <c r="H1768" s="248">
        <f t="shared" si="144"/>
        <v>3.1440000000000001</v>
      </c>
    </row>
    <row r="1769" spans="2:8" x14ac:dyDescent="0.25">
      <c r="B1769" s="247" t="s">
        <v>2387</v>
      </c>
      <c r="C1769" s="234" t="s">
        <v>2388</v>
      </c>
      <c r="D1769" s="228" t="s">
        <v>158</v>
      </c>
      <c r="E1769" s="234" t="s">
        <v>776</v>
      </c>
      <c r="F1769" s="268">
        <v>5.28</v>
      </c>
      <c r="G1769" s="268">
        <f t="shared" si="143"/>
        <v>1.056</v>
      </c>
      <c r="H1769" s="248">
        <f t="shared" si="144"/>
        <v>6.3360000000000003</v>
      </c>
    </row>
    <row r="1770" spans="2:8" x14ac:dyDescent="0.25">
      <c r="B1770" s="247" t="s">
        <v>2389</v>
      </c>
      <c r="C1770" s="234" t="s">
        <v>2390</v>
      </c>
      <c r="D1770" s="228" t="s">
        <v>158</v>
      </c>
      <c r="E1770" s="234" t="s">
        <v>776</v>
      </c>
      <c r="F1770" s="268">
        <v>2.62</v>
      </c>
      <c r="G1770" s="268">
        <f t="shared" si="143"/>
        <v>0.52400000000000002</v>
      </c>
      <c r="H1770" s="248">
        <f t="shared" si="144"/>
        <v>3.1440000000000001</v>
      </c>
    </row>
    <row r="1771" spans="2:8" x14ac:dyDescent="0.25">
      <c r="B1771" s="247" t="s">
        <v>2391</v>
      </c>
      <c r="C1771" s="234" t="s">
        <v>2392</v>
      </c>
      <c r="D1771" s="228" t="s">
        <v>158</v>
      </c>
      <c r="E1771" s="234" t="s">
        <v>652</v>
      </c>
      <c r="F1771" s="268">
        <v>15.78</v>
      </c>
      <c r="G1771" s="268">
        <f t="shared" si="143"/>
        <v>3.1560000000000001</v>
      </c>
      <c r="H1771" s="248">
        <f t="shared" si="144"/>
        <v>18.936</v>
      </c>
    </row>
    <row r="1772" spans="2:8" x14ac:dyDescent="0.25">
      <c r="B1772" s="265" t="s">
        <v>2393</v>
      </c>
      <c r="C1772" s="233" t="s">
        <v>2394</v>
      </c>
      <c r="D1772" s="267"/>
      <c r="E1772" s="233"/>
      <c r="F1772" s="268"/>
      <c r="G1772" s="268"/>
      <c r="H1772" s="248"/>
    </row>
    <row r="1773" spans="2:8" x14ac:dyDescent="0.25">
      <c r="B1773" s="247" t="s">
        <v>2395</v>
      </c>
      <c r="C1773" s="234" t="s">
        <v>2396</v>
      </c>
      <c r="D1773" s="228" t="s">
        <v>158</v>
      </c>
      <c r="E1773" s="234" t="s">
        <v>776</v>
      </c>
      <c r="F1773" s="268">
        <v>267</v>
      </c>
      <c r="G1773" s="268">
        <f t="shared" si="143"/>
        <v>53.400000000000006</v>
      </c>
      <c r="H1773" s="248">
        <f t="shared" si="144"/>
        <v>320.39999999999998</v>
      </c>
    </row>
    <row r="1774" spans="2:8" x14ac:dyDescent="0.25">
      <c r="B1774" s="247" t="s">
        <v>2397</v>
      </c>
      <c r="C1774" s="234" t="s">
        <v>2398</v>
      </c>
      <c r="D1774" s="228" t="s">
        <v>158</v>
      </c>
      <c r="E1774" s="234" t="s">
        <v>776</v>
      </c>
      <c r="F1774" s="268">
        <v>400.51</v>
      </c>
      <c r="G1774" s="268">
        <f t="shared" si="143"/>
        <v>80.102000000000004</v>
      </c>
      <c r="H1774" s="248">
        <f t="shared" si="144"/>
        <v>480.61199999999997</v>
      </c>
    </row>
    <row r="1775" spans="2:8" x14ac:dyDescent="0.25">
      <c r="B1775" s="247" t="s">
        <v>2399</v>
      </c>
      <c r="C1775" s="234" t="s">
        <v>2400</v>
      </c>
      <c r="D1775" s="228" t="s">
        <v>158</v>
      </c>
      <c r="E1775" s="234" t="s">
        <v>776</v>
      </c>
      <c r="F1775" s="268">
        <v>667.51</v>
      </c>
      <c r="G1775" s="268">
        <f t="shared" si="143"/>
        <v>133.50200000000001</v>
      </c>
      <c r="H1775" s="248">
        <f t="shared" si="144"/>
        <v>801.01199999999994</v>
      </c>
    </row>
    <row r="1776" spans="2:8" x14ac:dyDescent="0.25">
      <c r="B1776" s="247" t="s">
        <v>2401</v>
      </c>
      <c r="C1776" s="234" t="s">
        <v>2402</v>
      </c>
      <c r="D1776" s="228" t="s">
        <v>158</v>
      </c>
      <c r="E1776" s="234" t="s">
        <v>776</v>
      </c>
      <c r="F1776" s="268">
        <v>1001.3</v>
      </c>
      <c r="G1776" s="268">
        <f t="shared" si="143"/>
        <v>200.26</v>
      </c>
      <c r="H1776" s="248">
        <f t="shared" si="144"/>
        <v>1201.56</v>
      </c>
    </row>
    <row r="1777" spans="2:8" x14ac:dyDescent="0.25">
      <c r="B1777" s="247" t="s">
        <v>2403</v>
      </c>
      <c r="C1777" s="234" t="s">
        <v>2404</v>
      </c>
      <c r="D1777" s="228" t="s">
        <v>158</v>
      </c>
      <c r="E1777" s="234" t="s">
        <v>776</v>
      </c>
      <c r="F1777" s="268">
        <v>1576.81</v>
      </c>
      <c r="G1777" s="268">
        <f t="shared" si="143"/>
        <v>315.36200000000002</v>
      </c>
      <c r="H1777" s="248">
        <f t="shared" si="144"/>
        <v>1892.172</v>
      </c>
    </row>
    <row r="1778" spans="2:8" x14ac:dyDescent="0.25">
      <c r="B1778" s="247" t="s">
        <v>2405</v>
      </c>
      <c r="C1778" s="234" t="s">
        <v>2406</v>
      </c>
      <c r="D1778" s="228" t="s">
        <v>158</v>
      </c>
      <c r="E1778" s="234" t="s">
        <v>776</v>
      </c>
      <c r="F1778" s="268">
        <v>525.6</v>
      </c>
      <c r="G1778" s="268">
        <f t="shared" si="143"/>
        <v>105.12</v>
      </c>
      <c r="H1778" s="248">
        <f t="shared" si="144"/>
        <v>630.72</v>
      </c>
    </row>
    <row r="1779" spans="2:8" x14ac:dyDescent="0.25">
      <c r="B1779" s="247" t="s">
        <v>2407</v>
      </c>
      <c r="C1779" s="234" t="s">
        <v>2408</v>
      </c>
      <c r="D1779" s="228" t="s">
        <v>158</v>
      </c>
      <c r="E1779" s="234" t="s">
        <v>776</v>
      </c>
      <c r="F1779" s="268">
        <v>350.58</v>
      </c>
      <c r="G1779" s="268">
        <f t="shared" si="143"/>
        <v>70.116</v>
      </c>
      <c r="H1779" s="248">
        <f t="shared" si="144"/>
        <v>420.69599999999997</v>
      </c>
    </row>
    <row r="1780" spans="2:8" x14ac:dyDescent="0.25">
      <c r="B1780" s="247" t="s">
        <v>2409</v>
      </c>
      <c r="C1780" s="234" t="s">
        <v>2410</v>
      </c>
      <c r="D1780" s="228" t="s">
        <v>158</v>
      </c>
      <c r="E1780" s="234" t="s">
        <v>776</v>
      </c>
      <c r="F1780" s="268">
        <v>525.6</v>
      </c>
      <c r="G1780" s="268">
        <f t="shared" si="143"/>
        <v>105.12</v>
      </c>
      <c r="H1780" s="248">
        <f t="shared" si="144"/>
        <v>630.72</v>
      </c>
    </row>
    <row r="1781" spans="2:8" x14ac:dyDescent="0.25">
      <c r="B1781" s="247" t="s">
        <v>2411</v>
      </c>
      <c r="C1781" s="234" t="s">
        <v>2412</v>
      </c>
      <c r="D1781" s="228" t="s">
        <v>158</v>
      </c>
      <c r="E1781" s="234" t="s">
        <v>776</v>
      </c>
      <c r="F1781" s="268">
        <v>525.6</v>
      </c>
      <c r="G1781" s="268">
        <f t="shared" si="143"/>
        <v>105.12</v>
      </c>
      <c r="H1781" s="248">
        <f t="shared" si="144"/>
        <v>630.72</v>
      </c>
    </row>
    <row r="1782" spans="2:8" x14ac:dyDescent="0.25">
      <c r="B1782" s="247" t="s">
        <v>2413</v>
      </c>
      <c r="C1782" s="234" t="s">
        <v>2414</v>
      </c>
      <c r="D1782" s="228" t="s">
        <v>158</v>
      </c>
      <c r="E1782" s="234" t="s">
        <v>776</v>
      </c>
      <c r="F1782" s="268">
        <v>175.02</v>
      </c>
      <c r="G1782" s="268">
        <f t="shared" si="143"/>
        <v>35.004000000000005</v>
      </c>
      <c r="H1782" s="248">
        <f t="shared" si="144"/>
        <v>210.024</v>
      </c>
    </row>
    <row r="1783" spans="2:8" x14ac:dyDescent="0.25">
      <c r="B1783" s="247" t="s">
        <v>2415</v>
      </c>
      <c r="C1783" s="234" t="s">
        <v>2416</v>
      </c>
      <c r="D1783" s="228" t="s">
        <v>158</v>
      </c>
      <c r="E1783" s="234" t="s">
        <v>776</v>
      </c>
      <c r="F1783" s="268">
        <v>1576.81</v>
      </c>
      <c r="G1783" s="268">
        <f t="shared" si="143"/>
        <v>315.36200000000002</v>
      </c>
      <c r="H1783" s="248">
        <f t="shared" si="144"/>
        <v>1892.172</v>
      </c>
    </row>
    <row r="1784" spans="2:8" x14ac:dyDescent="0.25">
      <c r="B1784" s="247" t="s">
        <v>2417</v>
      </c>
      <c r="C1784" s="234" t="s">
        <v>2418</v>
      </c>
      <c r="D1784" s="228" t="s">
        <v>158</v>
      </c>
      <c r="E1784" s="234" t="s">
        <v>2419</v>
      </c>
      <c r="F1784" s="268">
        <v>132.97</v>
      </c>
      <c r="G1784" s="268">
        <f t="shared" si="143"/>
        <v>26.594000000000001</v>
      </c>
      <c r="H1784" s="248">
        <f t="shared" si="144"/>
        <v>159.56399999999999</v>
      </c>
    </row>
    <row r="1785" spans="2:8" ht="141.75" x14ac:dyDescent="0.25">
      <c r="B1785" s="265" t="s">
        <v>2420</v>
      </c>
      <c r="C1785" s="233" t="s">
        <v>2421</v>
      </c>
      <c r="D1785" s="228"/>
      <c r="E1785" s="233"/>
      <c r="F1785" s="268"/>
      <c r="G1785" s="268"/>
      <c r="H1785" s="248"/>
    </row>
    <row r="1786" spans="2:8" ht="63" x14ac:dyDescent="0.25">
      <c r="B1786" s="265" t="s">
        <v>2422</v>
      </c>
      <c r="C1786" s="233" t="s">
        <v>2423</v>
      </c>
      <c r="D1786" s="267"/>
      <c r="E1786" s="233"/>
      <c r="F1786" s="268"/>
      <c r="G1786" s="268"/>
      <c r="H1786" s="248"/>
    </row>
    <row r="1787" spans="2:8" x14ac:dyDescent="0.25">
      <c r="B1787" s="247" t="s">
        <v>2424</v>
      </c>
      <c r="C1787" s="234" t="s">
        <v>2425</v>
      </c>
      <c r="D1787" s="228"/>
      <c r="E1787" s="234" t="s">
        <v>2426</v>
      </c>
      <c r="F1787" s="268">
        <v>49.93</v>
      </c>
      <c r="G1787" s="268">
        <f t="shared" si="143"/>
        <v>9.9860000000000007</v>
      </c>
      <c r="H1787" s="248">
        <f t="shared" si="144"/>
        <v>59.915999999999997</v>
      </c>
    </row>
    <row r="1788" spans="2:8" x14ac:dyDescent="0.25">
      <c r="B1788" s="247" t="s">
        <v>2427</v>
      </c>
      <c r="C1788" s="234" t="s">
        <v>2428</v>
      </c>
      <c r="D1788" s="228"/>
      <c r="E1788" s="234" t="s">
        <v>2426</v>
      </c>
      <c r="F1788" s="268">
        <v>43.61</v>
      </c>
      <c r="G1788" s="268">
        <f t="shared" si="143"/>
        <v>8.7219999999999995</v>
      </c>
      <c r="H1788" s="248">
        <f t="shared" si="144"/>
        <v>52.332000000000001</v>
      </c>
    </row>
    <row r="1789" spans="2:8" x14ac:dyDescent="0.25">
      <c r="B1789" s="247" t="s">
        <v>2429</v>
      </c>
      <c r="C1789" s="234" t="s">
        <v>2430</v>
      </c>
      <c r="D1789" s="228"/>
      <c r="E1789" s="234" t="s">
        <v>2431</v>
      </c>
      <c r="F1789" s="268">
        <v>0.19</v>
      </c>
      <c r="G1789" s="268">
        <f t="shared" si="143"/>
        <v>3.8000000000000006E-2</v>
      </c>
      <c r="H1789" s="248">
        <f t="shared" si="144"/>
        <v>0.22800000000000001</v>
      </c>
    </row>
    <row r="1790" spans="2:8" x14ac:dyDescent="0.25">
      <c r="B1790" s="247" t="s">
        <v>2432</v>
      </c>
      <c r="C1790" s="234" t="s">
        <v>2433</v>
      </c>
      <c r="D1790" s="228"/>
      <c r="E1790" s="234" t="s">
        <v>2357</v>
      </c>
      <c r="F1790" s="268">
        <v>3.16</v>
      </c>
      <c r="G1790" s="268">
        <f t="shared" si="143"/>
        <v>0.63200000000000012</v>
      </c>
      <c r="H1790" s="248">
        <f t="shared" si="144"/>
        <v>3.7920000000000003</v>
      </c>
    </row>
    <row r="1791" spans="2:8" ht="31.5" x14ac:dyDescent="0.25">
      <c r="B1791" s="247"/>
      <c r="C1791" s="234" t="s">
        <v>2434</v>
      </c>
      <c r="D1791" s="228"/>
      <c r="E1791" s="234" t="s">
        <v>2357</v>
      </c>
      <c r="F1791" s="268">
        <v>2.12</v>
      </c>
      <c r="G1791" s="268">
        <f t="shared" si="143"/>
        <v>0.42400000000000004</v>
      </c>
      <c r="H1791" s="248">
        <f t="shared" si="144"/>
        <v>2.544</v>
      </c>
    </row>
    <row r="1792" spans="2:8" x14ac:dyDescent="0.25">
      <c r="B1792" s="247" t="s">
        <v>2435</v>
      </c>
      <c r="C1792" s="234" t="s">
        <v>2425</v>
      </c>
      <c r="D1792" s="228"/>
      <c r="E1792" s="234" t="s">
        <v>2426</v>
      </c>
      <c r="F1792" s="268">
        <v>104.6</v>
      </c>
      <c r="G1792" s="268">
        <f t="shared" si="143"/>
        <v>20.92</v>
      </c>
      <c r="H1792" s="248">
        <f t="shared" si="144"/>
        <v>125.52</v>
      </c>
    </row>
    <row r="1793" spans="2:8" x14ac:dyDescent="0.25">
      <c r="B1793" s="247" t="s">
        <v>2436</v>
      </c>
      <c r="C1793" s="234" t="s">
        <v>2428</v>
      </c>
      <c r="D1793" s="228"/>
      <c r="E1793" s="234" t="s">
        <v>2426</v>
      </c>
      <c r="F1793" s="268">
        <v>78.33</v>
      </c>
      <c r="G1793" s="268">
        <f t="shared" si="143"/>
        <v>15.666</v>
      </c>
      <c r="H1793" s="248">
        <f t="shared" si="144"/>
        <v>93.995999999999995</v>
      </c>
    </row>
    <row r="1794" spans="2:8" x14ac:dyDescent="0.25">
      <c r="B1794" s="247" t="s">
        <v>2437</v>
      </c>
      <c r="C1794" s="234" t="s">
        <v>2430</v>
      </c>
      <c r="D1794" s="228"/>
      <c r="E1794" s="234" t="s">
        <v>2431</v>
      </c>
      <c r="F1794" s="268">
        <v>0.66</v>
      </c>
      <c r="G1794" s="268">
        <f t="shared" si="143"/>
        <v>0.13200000000000001</v>
      </c>
      <c r="H1794" s="248">
        <f t="shared" si="144"/>
        <v>0.79200000000000004</v>
      </c>
    </row>
    <row r="1795" spans="2:8" x14ac:dyDescent="0.25">
      <c r="B1795" s="247" t="s">
        <v>2438</v>
      </c>
      <c r="C1795" s="234" t="s">
        <v>2433</v>
      </c>
      <c r="D1795" s="228"/>
      <c r="E1795" s="234" t="s">
        <v>2357</v>
      </c>
      <c r="F1795" s="268">
        <v>4.37</v>
      </c>
      <c r="G1795" s="268">
        <f t="shared" si="143"/>
        <v>0.87400000000000011</v>
      </c>
      <c r="H1795" s="248">
        <f t="shared" si="144"/>
        <v>5.2439999999999998</v>
      </c>
    </row>
    <row r="1796" spans="2:8" ht="31.5" x14ac:dyDescent="0.25">
      <c r="B1796" s="247" t="s">
        <v>2439</v>
      </c>
      <c r="C1796" s="234" t="s">
        <v>2440</v>
      </c>
      <c r="D1796" s="228"/>
      <c r="E1796" s="234" t="s">
        <v>2357</v>
      </c>
      <c r="F1796" s="268">
        <v>3.16</v>
      </c>
      <c r="G1796" s="268">
        <f t="shared" si="143"/>
        <v>0.63200000000000012</v>
      </c>
      <c r="H1796" s="248">
        <f t="shared" si="144"/>
        <v>3.7920000000000003</v>
      </c>
    </row>
    <row r="1797" spans="2:8" ht="31.5" x14ac:dyDescent="0.25">
      <c r="B1797" s="247" t="s">
        <v>2441</v>
      </c>
      <c r="C1797" s="234" t="s">
        <v>2442</v>
      </c>
      <c r="D1797" s="228"/>
      <c r="E1797" s="234" t="s">
        <v>2426</v>
      </c>
      <c r="F1797" s="268">
        <v>50.96</v>
      </c>
      <c r="G1797" s="268">
        <f t="shared" si="143"/>
        <v>10.192</v>
      </c>
      <c r="H1797" s="248">
        <f t="shared" si="144"/>
        <v>61.152000000000001</v>
      </c>
    </row>
    <row r="1798" spans="2:8" x14ac:dyDescent="0.25">
      <c r="B1798" s="247" t="s">
        <v>2443</v>
      </c>
      <c r="C1798" s="234" t="s">
        <v>2444</v>
      </c>
      <c r="D1798" s="228"/>
      <c r="E1798" s="234" t="s">
        <v>2431</v>
      </c>
      <c r="F1798" s="268">
        <v>0.3</v>
      </c>
      <c r="G1798" s="268">
        <f t="shared" si="143"/>
        <v>0.06</v>
      </c>
      <c r="H1798" s="248">
        <f t="shared" si="144"/>
        <v>0.36</v>
      </c>
    </row>
    <row r="1799" spans="2:8" ht="31.5" x14ac:dyDescent="0.25">
      <c r="B1799" s="247" t="s">
        <v>2445</v>
      </c>
      <c r="C1799" s="234" t="s">
        <v>2446</v>
      </c>
      <c r="D1799" s="228"/>
      <c r="E1799" s="234" t="s">
        <v>2426</v>
      </c>
      <c r="F1799" s="268">
        <v>197.11</v>
      </c>
      <c r="G1799" s="268">
        <f t="shared" si="143"/>
        <v>39.422000000000004</v>
      </c>
      <c r="H1799" s="248">
        <f t="shared" si="144"/>
        <v>236.53200000000001</v>
      </c>
    </row>
    <row r="1800" spans="2:8" ht="31.5" x14ac:dyDescent="0.25">
      <c r="B1800" s="265" t="s">
        <v>2447</v>
      </c>
      <c r="C1800" s="233" t="s">
        <v>2448</v>
      </c>
      <c r="D1800" s="267"/>
      <c r="E1800" s="233"/>
      <c r="F1800" s="268"/>
      <c r="G1800" s="268"/>
      <c r="H1800" s="248"/>
    </row>
    <row r="1801" spans="2:8" ht="47.25" x14ac:dyDescent="0.25">
      <c r="B1801" s="247" t="s">
        <v>2449</v>
      </c>
      <c r="C1801" s="234" t="s">
        <v>2450</v>
      </c>
      <c r="D1801" s="267"/>
      <c r="E1801" s="234" t="s">
        <v>2426</v>
      </c>
      <c r="F1801" s="268">
        <v>83.55</v>
      </c>
      <c r="G1801" s="268">
        <f t="shared" si="143"/>
        <v>16.71</v>
      </c>
      <c r="H1801" s="248">
        <f t="shared" si="144"/>
        <v>100.25999999999999</v>
      </c>
    </row>
    <row r="1802" spans="2:8" x14ac:dyDescent="0.25">
      <c r="B1802" s="247" t="s">
        <v>2451</v>
      </c>
      <c r="C1802" s="234" t="s">
        <v>2452</v>
      </c>
      <c r="D1802" s="228"/>
      <c r="E1802" s="234" t="s">
        <v>2426</v>
      </c>
      <c r="F1802" s="268">
        <v>11.03</v>
      </c>
      <c r="G1802" s="268">
        <f t="shared" si="143"/>
        <v>2.206</v>
      </c>
      <c r="H1802" s="248">
        <f t="shared" si="144"/>
        <v>13.235999999999999</v>
      </c>
    </row>
    <row r="1803" spans="2:8" x14ac:dyDescent="0.25">
      <c r="B1803" s="247" t="s">
        <v>2453</v>
      </c>
      <c r="C1803" s="234" t="s">
        <v>2454</v>
      </c>
      <c r="D1803" s="228"/>
      <c r="E1803" s="234" t="s">
        <v>2426</v>
      </c>
      <c r="F1803" s="268">
        <v>6.31</v>
      </c>
      <c r="G1803" s="268">
        <f t="shared" ref="G1803:G1868" si="145">F1803*0.2</f>
        <v>1.262</v>
      </c>
      <c r="H1803" s="248">
        <f t="shared" ref="H1803:H1868" si="146">F1803+G1803</f>
        <v>7.5719999999999992</v>
      </c>
    </row>
    <row r="1804" spans="2:8" x14ac:dyDescent="0.25">
      <c r="B1804" s="247" t="s">
        <v>2455</v>
      </c>
      <c r="C1804" s="234" t="s">
        <v>2456</v>
      </c>
      <c r="D1804" s="228"/>
      <c r="E1804" s="234" t="s">
        <v>2426</v>
      </c>
      <c r="F1804" s="268">
        <v>13.66</v>
      </c>
      <c r="G1804" s="268">
        <f t="shared" si="145"/>
        <v>2.7320000000000002</v>
      </c>
      <c r="H1804" s="248">
        <f t="shared" si="146"/>
        <v>16.391999999999999</v>
      </c>
    </row>
    <row r="1805" spans="2:8" x14ac:dyDescent="0.25">
      <c r="B1805" s="247" t="s">
        <v>2457</v>
      </c>
      <c r="C1805" s="234" t="s">
        <v>2458</v>
      </c>
      <c r="D1805" s="228"/>
      <c r="E1805" s="234" t="s">
        <v>2426</v>
      </c>
      <c r="F1805" s="268">
        <v>4.37</v>
      </c>
      <c r="G1805" s="268">
        <f t="shared" si="145"/>
        <v>0.87400000000000011</v>
      </c>
      <c r="H1805" s="248">
        <f t="shared" si="146"/>
        <v>5.2439999999999998</v>
      </c>
    </row>
    <row r="1806" spans="2:8" x14ac:dyDescent="0.25">
      <c r="B1806" s="247" t="s">
        <v>2459</v>
      </c>
      <c r="C1806" s="234" t="s">
        <v>2460</v>
      </c>
      <c r="D1806" s="228"/>
      <c r="E1806" s="234" t="s">
        <v>2426</v>
      </c>
      <c r="F1806" s="268">
        <v>13.66</v>
      </c>
      <c r="G1806" s="268">
        <f t="shared" si="145"/>
        <v>2.7320000000000002</v>
      </c>
      <c r="H1806" s="248">
        <f t="shared" si="146"/>
        <v>16.391999999999999</v>
      </c>
    </row>
    <row r="1807" spans="2:8" ht="31.5" x14ac:dyDescent="0.25">
      <c r="B1807" s="265" t="s">
        <v>2461</v>
      </c>
      <c r="C1807" s="233" t="s">
        <v>2462</v>
      </c>
      <c r="D1807" s="267"/>
      <c r="E1807" s="233"/>
      <c r="F1807" s="268"/>
      <c r="G1807" s="268"/>
      <c r="H1807" s="248"/>
    </row>
    <row r="1808" spans="2:8" x14ac:dyDescent="0.25">
      <c r="B1808" s="247" t="s">
        <v>2463</v>
      </c>
      <c r="C1808" s="240" t="s">
        <v>2464</v>
      </c>
      <c r="D1808" s="228"/>
      <c r="E1808" s="234" t="s">
        <v>2426</v>
      </c>
      <c r="F1808" s="268">
        <v>68.86</v>
      </c>
      <c r="G1808" s="268">
        <f t="shared" si="145"/>
        <v>13.772</v>
      </c>
      <c r="H1808" s="248">
        <f t="shared" si="146"/>
        <v>82.632000000000005</v>
      </c>
    </row>
    <row r="1809" spans="2:8" x14ac:dyDescent="0.25">
      <c r="B1809" s="247" t="s">
        <v>2465</v>
      </c>
      <c r="C1809" s="234" t="s">
        <v>2454</v>
      </c>
      <c r="D1809" s="228"/>
      <c r="E1809" s="234" t="s">
        <v>2426</v>
      </c>
      <c r="F1809" s="268">
        <v>55.7</v>
      </c>
      <c r="G1809" s="268">
        <f t="shared" si="145"/>
        <v>11.14</v>
      </c>
      <c r="H1809" s="248">
        <f t="shared" si="146"/>
        <v>66.84</v>
      </c>
    </row>
    <row r="1810" spans="2:8" ht="31.5" x14ac:dyDescent="0.25">
      <c r="B1810" s="247" t="s">
        <v>2466</v>
      </c>
      <c r="C1810" s="234" t="s">
        <v>2467</v>
      </c>
      <c r="D1810" s="228"/>
      <c r="E1810" s="234" t="s">
        <v>2426</v>
      </c>
      <c r="F1810" s="268">
        <v>130.37</v>
      </c>
      <c r="G1810" s="268">
        <f t="shared" si="145"/>
        <v>26.074000000000002</v>
      </c>
      <c r="H1810" s="248">
        <f t="shared" si="146"/>
        <v>156.44400000000002</v>
      </c>
    </row>
    <row r="1811" spans="2:8" ht="31.5" x14ac:dyDescent="0.25">
      <c r="B1811" s="247" t="s">
        <v>2468</v>
      </c>
      <c r="C1811" s="234" t="s">
        <v>2469</v>
      </c>
      <c r="D1811" s="228"/>
      <c r="E1811" s="234" t="s">
        <v>2426</v>
      </c>
      <c r="F1811" s="268">
        <v>92.5</v>
      </c>
      <c r="G1811" s="268">
        <f t="shared" si="145"/>
        <v>18.5</v>
      </c>
      <c r="H1811" s="248">
        <f t="shared" si="146"/>
        <v>111</v>
      </c>
    </row>
    <row r="1812" spans="2:8" ht="47.25" x14ac:dyDescent="0.25">
      <c r="B1812" s="247" t="s">
        <v>2470</v>
      </c>
      <c r="C1812" s="234" t="s">
        <v>2471</v>
      </c>
      <c r="D1812" s="228"/>
      <c r="E1812" s="234" t="s">
        <v>1585</v>
      </c>
      <c r="F1812" s="268">
        <v>33.619999999999997</v>
      </c>
      <c r="G1812" s="268">
        <f t="shared" si="145"/>
        <v>6.7240000000000002</v>
      </c>
      <c r="H1812" s="248">
        <f t="shared" si="146"/>
        <v>40.343999999999994</v>
      </c>
    </row>
    <row r="1813" spans="2:8" ht="31.5" x14ac:dyDescent="0.25">
      <c r="B1813" s="247" t="s">
        <v>2472</v>
      </c>
      <c r="C1813" s="234" t="s">
        <v>2473</v>
      </c>
      <c r="D1813" s="228"/>
      <c r="E1813" s="234" t="s">
        <v>2426</v>
      </c>
      <c r="F1813" s="268">
        <v>86.7</v>
      </c>
      <c r="G1813" s="268">
        <f t="shared" si="145"/>
        <v>17.34</v>
      </c>
      <c r="H1813" s="248">
        <f t="shared" si="146"/>
        <v>104.04</v>
      </c>
    </row>
    <row r="1814" spans="2:8" ht="47.25" x14ac:dyDescent="0.25">
      <c r="B1814" s="265" t="s">
        <v>2474</v>
      </c>
      <c r="C1814" s="233" t="s">
        <v>805</v>
      </c>
      <c r="D1814" s="267"/>
      <c r="E1814" s="233"/>
      <c r="F1814" s="268"/>
      <c r="G1814" s="268"/>
      <c r="H1814" s="248"/>
    </row>
    <row r="1815" spans="2:8" x14ac:dyDescent="0.25">
      <c r="B1815" s="247" t="s">
        <v>2475</v>
      </c>
      <c r="C1815" s="234" t="s">
        <v>2476</v>
      </c>
      <c r="D1815" s="228" t="s">
        <v>2477</v>
      </c>
      <c r="E1815" s="234" t="s">
        <v>776</v>
      </c>
      <c r="F1815" s="268">
        <v>768.62</v>
      </c>
      <c r="G1815" s="268">
        <f t="shared" si="145"/>
        <v>153.72400000000002</v>
      </c>
      <c r="H1815" s="248">
        <f t="shared" si="146"/>
        <v>922.34400000000005</v>
      </c>
    </row>
    <row r="1816" spans="2:8" x14ac:dyDescent="0.25">
      <c r="B1816" s="247" t="s">
        <v>2478</v>
      </c>
      <c r="C1816" s="234" t="s">
        <v>2479</v>
      </c>
      <c r="D1816" s="228"/>
      <c r="E1816" s="234" t="s">
        <v>1585</v>
      </c>
      <c r="F1816" s="268">
        <v>1445.08</v>
      </c>
      <c r="G1816" s="268">
        <f t="shared" si="145"/>
        <v>289.01600000000002</v>
      </c>
      <c r="H1816" s="248">
        <f t="shared" si="146"/>
        <v>1734.096</v>
      </c>
    </row>
    <row r="1817" spans="2:8" ht="31.5" x14ac:dyDescent="0.25">
      <c r="B1817" s="265" t="s">
        <v>2480</v>
      </c>
      <c r="C1817" s="233" t="s">
        <v>2481</v>
      </c>
      <c r="D1817" s="267"/>
      <c r="E1817" s="233"/>
      <c r="F1817" s="268"/>
      <c r="G1817" s="268"/>
      <c r="H1817" s="248"/>
    </row>
    <row r="1818" spans="2:8" x14ac:dyDescent="0.25">
      <c r="B1818" s="247" t="s">
        <v>2482</v>
      </c>
      <c r="C1818" s="234" t="s">
        <v>2483</v>
      </c>
      <c r="D1818" s="228" t="s">
        <v>158</v>
      </c>
      <c r="E1818" s="234" t="s">
        <v>2484</v>
      </c>
      <c r="F1818" s="268">
        <v>7.34</v>
      </c>
      <c r="G1818" s="268">
        <f t="shared" si="145"/>
        <v>1.468</v>
      </c>
      <c r="H1818" s="248">
        <f t="shared" si="146"/>
        <v>8.8079999999999998</v>
      </c>
    </row>
    <row r="1819" spans="2:8" x14ac:dyDescent="0.25">
      <c r="B1819" s="247" t="s">
        <v>2485</v>
      </c>
      <c r="C1819" s="234" t="s">
        <v>2486</v>
      </c>
      <c r="D1819" s="228" t="s">
        <v>158</v>
      </c>
      <c r="E1819" s="234" t="s">
        <v>2487</v>
      </c>
      <c r="F1819" s="268">
        <v>8.94</v>
      </c>
      <c r="G1819" s="268">
        <f t="shared" si="145"/>
        <v>1.788</v>
      </c>
      <c r="H1819" s="248">
        <f t="shared" si="146"/>
        <v>10.728</v>
      </c>
    </row>
    <row r="1820" spans="2:8" x14ac:dyDescent="0.25">
      <c r="B1820" s="247" t="s">
        <v>2488</v>
      </c>
      <c r="C1820" s="234" t="s">
        <v>2489</v>
      </c>
      <c r="D1820" s="228" t="s">
        <v>158</v>
      </c>
      <c r="E1820" s="234" t="s">
        <v>2484</v>
      </c>
      <c r="F1820" s="268">
        <v>3.69</v>
      </c>
      <c r="G1820" s="268">
        <f t="shared" si="145"/>
        <v>0.73799999999999999</v>
      </c>
      <c r="H1820" s="248">
        <f t="shared" si="146"/>
        <v>4.4279999999999999</v>
      </c>
    </row>
    <row r="1821" spans="2:8" x14ac:dyDescent="0.25">
      <c r="B1821" s="265" t="s">
        <v>2490</v>
      </c>
      <c r="C1821" s="233" t="s">
        <v>2491</v>
      </c>
      <c r="D1821" s="267"/>
      <c r="E1821" s="233"/>
      <c r="F1821" s="268"/>
      <c r="G1821" s="268"/>
      <c r="H1821" s="248"/>
    </row>
    <row r="1822" spans="2:8" x14ac:dyDescent="0.25">
      <c r="B1822" s="247" t="s">
        <v>2492</v>
      </c>
      <c r="C1822" s="234" t="s">
        <v>2493</v>
      </c>
      <c r="D1822" s="228"/>
      <c r="E1822" s="234" t="s">
        <v>820</v>
      </c>
      <c r="F1822" s="268">
        <v>1423</v>
      </c>
      <c r="G1822" s="268">
        <f t="shared" si="145"/>
        <v>284.60000000000002</v>
      </c>
      <c r="H1822" s="248">
        <f t="shared" si="146"/>
        <v>1707.6</v>
      </c>
    </row>
    <row r="1823" spans="2:8" x14ac:dyDescent="0.25">
      <c r="B1823" s="247" t="s">
        <v>2494</v>
      </c>
      <c r="C1823" s="234" t="s">
        <v>2495</v>
      </c>
      <c r="D1823" s="228"/>
      <c r="E1823" s="234" t="s">
        <v>820</v>
      </c>
      <c r="F1823" s="268">
        <v>326</v>
      </c>
      <c r="G1823" s="268">
        <f t="shared" si="145"/>
        <v>65.2</v>
      </c>
      <c r="H1823" s="248">
        <f t="shared" si="146"/>
        <v>391.2</v>
      </c>
    </row>
    <row r="1824" spans="2:8" x14ac:dyDescent="0.25">
      <c r="B1824" s="247" t="s">
        <v>2496</v>
      </c>
      <c r="C1824" s="234" t="s">
        <v>2497</v>
      </c>
      <c r="D1824" s="228" t="s">
        <v>2477</v>
      </c>
      <c r="E1824" s="234" t="s">
        <v>820</v>
      </c>
      <c r="F1824" s="268">
        <v>364</v>
      </c>
      <c r="G1824" s="268">
        <f t="shared" si="145"/>
        <v>72.8</v>
      </c>
      <c r="H1824" s="248">
        <f t="shared" si="146"/>
        <v>436.8</v>
      </c>
    </row>
    <row r="1825" spans="2:8" ht="31.5" x14ac:dyDescent="0.25">
      <c r="B1825" s="247" t="s">
        <v>2498</v>
      </c>
      <c r="C1825" s="234" t="s">
        <v>2499</v>
      </c>
      <c r="D1825" s="228"/>
      <c r="E1825" s="234" t="s">
        <v>1324</v>
      </c>
      <c r="F1825" s="268">
        <v>1440</v>
      </c>
      <c r="G1825" s="268">
        <f t="shared" si="145"/>
        <v>288</v>
      </c>
      <c r="H1825" s="248">
        <f t="shared" si="146"/>
        <v>1728</v>
      </c>
    </row>
    <row r="1826" spans="2:8" x14ac:dyDescent="0.25">
      <c r="B1826" s="265" t="s">
        <v>2500</v>
      </c>
      <c r="C1826" s="233" t="s">
        <v>2501</v>
      </c>
      <c r="D1826" s="267"/>
      <c r="E1826" s="233"/>
      <c r="F1826" s="268"/>
      <c r="G1826" s="268"/>
      <c r="H1826" s="248"/>
    </row>
    <row r="1827" spans="2:8" x14ac:dyDescent="0.25">
      <c r="B1827" s="247" t="s">
        <v>2502</v>
      </c>
      <c r="C1827" s="234" t="s">
        <v>2503</v>
      </c>
      <c r="D1827" s="228" t="s">
        <v>2477</v>
      </c>
      <c r="E1827" s="234" t="s">
        <v>812</v>
      </c>
      <c r="F1827" s="268">
        <v>626</v>
      </c>
      <c r="G1827" s="268">
        <f t="shared" si="145"/>
        <v>125.2</v>
      </c>
      <c r="H1827" s="248">
        <f t="shared" si="146"/>
        <v>751.2</v>
      </c>
    </row>
    <row r="1828" spans="2:8" ht="31.5" x14ac:dyDescent="0.25">
      <c r="B1828" s="247" t="s">
        <v>2504</v>
      </c>
      <c r="C1828" s="234" t="s">
        <v>2505</v>
      </c>
      <c r="D1828" s="228" t="s">
        <v>2477</v>
      </c>
      <c r="E1828" s="234" t="s">
        <v>812</v>
      </c>
      <c r="F1828" s="268">
        <v>505</v>
      </c>
      <c r="G1828" s="268">
        <f t="shared" si="145"/>
        <v>101</v>
      </c>
      <c r="H1828" s="248">
        <f t="shared" si="146"/>
        <v>606</v>
      </c>
    </row>
    <row r="1829" spans="2:8" ht="47.25" x14ac:dyDescent="0.25">
      <c r="B1829" s="247" t="s">
        <v>2506</v>
      </c>
      <c r="C1829" s="234" t="s">
        <v>2507</v>
      </c>
      <c r="D1829" s="228" t="s">
        <v>2477</v>
      </c>
      <c r="E1829" s="234" t="s">
        <v>1324</v>
      </c>
      <c r="F1829" s="268">
        <v>555</v>
      </c>
      <c r="G1829" s="268">
        <f t="shared" si="145"/>
        <v>111</v>
      </c>
      <c r="H1829" s="248">
        <f t="shared" si="146"/>
        <v>666</v>
      </c>
    </row>
    <row r="1830" spans="2:8" ht="31.5" x14ac:dyDescent="0.25">
      <c r="B1830" s="247" t="s">
        <v>2508</v>
      </c>
      <c r="C1830" s="234" t="s">
        <v>2509</v>
      </c>
      <c r="D1830" s="228" t="s">
        <v>2477</v>
      </c>
      <c r="E1830" s="234" t="s">
        <v>1324</v>
      </c>
      <c r="F1830" s="268">
        <v>908</v>
      </c>
      <c r="G1830" s="268">
        <f t="shared" si="145"/>
        <v>181.60000000000002</v>
      </c>
      <c r="H1830" s="248">
        <f t="shared" si="146"/>
        <v>1089.5999999999999</v>
      </c>
    </row>
    <row r="1831" spans="2:8" ht="47.25" x14ac:dyDescent="0.25">
      <c r="B1831" s="265" t="s">
        <v>2510</v>
      </c>
      <c r="C1831" s="233" t="s">
        <v>2511</v>
      </c>
      <c r="D1831" s="267"/>
      <c r="E1831" s="233"/>
      <c r="F1831" s="268"/>
      <c r="G1831" s="268"/>
      <c r="H1831" s="248"/>
    </row>
    <row r="1832" spans="2:8" x14ac:dyDescent="0.25">
      <c r="B1832" s="335" t="s">
        <v>2512</v>
      </c>
      <c r="C1832" s="336" t="s">
        <v>817</v>
      </c>
      <c r="D1832" s="337"/>
      <c r="E1832" s="336"/>
      <c r="F1832" s="338"/>
      <c r="G1832" s="331"/>
      <c r="H1832" s="333"/>
    </row>
    <row r="1833" spans="2:8" x14ac:dyDescent="0.25">
      <c r="B1833" s="335"/>
      <c r="C1833" s="336"/>
      <c r="D1833" s="337"/>
      <c r="E1833" s="336"/>
      <c r="F1833" s="338"/>
      <c r="G1833" s="332"/>
      <c r="H1833" s="334"/>
    </row>
    <row r="1834" spans="2:8" x14ac:dyDescent="0.25">
      <c r="B1834" s="247" t="s">
        <v>2513</v>
      </c>
      <c r="C1834" s="234" t="s">
        <v>2514</v>
      </c>
      <c r="D1834" s="228"/>
      <c r="E1834" s="234" t="s">
        <v>820</v>
      </c>
      <c r="F1834" s="268">
        <v>104.61</v>
      </c>
      <c r="G1834" s="268">
        <f t="shared" si="145"/>
        <v>20.922000000000001</v>
      </c>
      <c r="H1834" s="248">
        <f t="shared" si="146"/>
        <v>125.532</v>
      </c>
    </row>
    <row r="1835" spans="2:8" x14ac:dyDescent="0.25">
      <c r="B1835" s="247" t="s">
        <v>2515</v>
      </c>
      <c r="C1835" s="234" t="s">
        <v>2516</v>
      </c>
      <c r="D1835" s="228"/>
      <c r="E1835" s="234" t="s">
        <v>820</v>
      </c>
      <c r="F1835" s="268">
        <v>130.37</v>
      </c>
      <c r="G1835" s="268">
        <f t="shared" si="145"/>
        <v>26.074000000000002</v>
      </c>
      <c r="H1835" s="248">
        <f t="shared" si="146"/>
        <v>156.44400000000002</v>
      </c>
    </row>
    <row r="1836" spans="2:8" ht="31.5" x14ac:dyDescent="0.25">
      <c r="B1836" s="265" t="s">
        <v>2517</v>
      </c>
      <c r="C1836" s="233" t="s">
        <v>2518</v>
      </c>
      <c r="D1836" s="267"/>
      <c r="E1836" s="233"/>
      <c r="F1836" s="268"/>
      <c r="G1836" s="268"/>
      <c r="H1836" s="248"/>
    </row>
    <row r="1837" spans="2:8" ht="31.5" x14ac:dyDescent="0.25">
      <c r="B1837" s="247" t="s">
        <v>2519</v>
      </c>
      <c r="C1837" s="234" t="s">
        <v>2520</v>
      </c>
      <c r="D1837" s="228" t="s">
        <v>1724</v>
      </c>
      <c r="E1837" s="234" t="s">
        <v>820</v>
      </c>
      <c r="F1837" s="268">
        <v>309.58999999999997</v>
      </c>
      <c r="G1837" s="268">
        <f t="shared" si="145"/>
        <v>61.917999999999999</v>
      </c>
      <c r="H1837" s="248">
        <f t="shared" si="146"/>
        <v>371.50799999999998</v>
      </c>
    </row>
    <row r="1838" spans="2:8" ht="31.5" x14ac:dyDescent="0.25">
      <c r="B1838" s="247" t="s">
        <v>2521</v>
      </c>
      <c r="C1838" s="234" t="s">
        <v>2522</v>
      </c>
      <c r="D1838" s="228" t="s">
        <v>1724</v>
      </c>
      <c r="E1838" s="234" t="s">
        <v>820</v>
      </c>
      <c r="F1838" s="268">
        <v>367.39</v>
      </c>
      <c r="G1838" s="268">
        <f t="shared" si="145"/>
        <v>73.477999999999994</v>
      </c>
      <c r="H1838" s="248">
        <f t="shared" si="146"/>
        <v>440.86799999999999</v>
      </c>
    </row>
    <row r="1839" spans="2:8" x14ac:dyDescent="0.25">
      <c r="B1839" s="247" t="s">
        <v>2523</v>
      </c>
      <c r="C1839" s="234" t="s">
        <v>2524</v>
      </c>
      <c r="D1839" s="228" t="s">
        <v>1724</v>
      </c>
      <c r="E1839" s="234" t="s">
        <v>820</v>
      </c>
      <c r="F1839" s="268">
        <v>627.04999999999995</v>
      </c>
      <c r="G1839" s="268">
        <f t="shared" si="145"/>
        <v>125.41</v>
      </c>
      <c r="H1839" s="248">
        <f t="shared" si="146"/>
        <v>752.45999999999992</v>
      </c>
    </row>
    <row r="1840" spans="2:8" x14ac:dyDescent="0.25">
      <c r="B1840" s="247" t="s">
        <v>2525</v>
      </c>
      <c r="C1840" s="234" t="s">
        <v>2526</v>
      </c>
      <c r="D1840" s="228" t="s">
        <v>1724</v>
      </c>
      <c r="E1840" s="234" t="s">
        <v>820</v>
      </c>
      <c r="F1840" s="268">
        <v>2457.84</v>
      </c>
      <c r="G1840" s="268">
        <f t="shared" si="145"/>
        <v>491.56800000000004</v>
      </c>
      <c r="H1840" s="248">
        <f t="shared" si="146"/>
        <v>2949.4080000000004</v>
      </c>
    </row>
    <row r="1841" spans="2:8" x14ac:dyDescent="0.25">
      <c r="B1841" s="247" t="s">
        <v>2527</v>
      </c>
      <c r="C1841" s="234" t="s">
        <v>2528</v>
      </c>
      <c r="D1841" s="267"/>
      <c r="E1841" s="234" t="s">
        <v>820</v>
      </c>
      <c r="F1841" s="268"/>
      <c r="G1841" s="268"/>
      <c r="H1841" s="248"/>
    </row>
    <row r="1842" spans="2:8" x14ac:dyDescent="0.25">
      <c r="B1842" s="265"/>
      <c r="C1842" s="233" t="s">
        <v>2529</v>
      </c>
      <c r="D1842" s="267"/>
      <c r="E1842" s="233"/>
      <c r="F1842" s="268"/>
      <c r="G1842" s="268"/>
      <c r="H1842" s="248"/>
    </row>
    <row r="1843" spans="2:8" ht="31.5" x14ac:dyDescent="0.25">
      <c r="B1843" s="247" t="s">
        <v>2530</v>
      </c>
      <c r="C1843" s="234" t="s">
        <v>2520</v>
      </c>
      <c r="D1843" s="228" t="s">
        <v>1724</v>
      </c>
      <c r="E1843" s="234" t="s">
        <v>820</v>
      </c>
      <c r="F1843" s="268">
        <v>334.83</v>
      </c>
      <c r="G1843" s="268">
        <f t="shared" si="145"/>
        <v>66.965999999999994</v>
      </c>
      <c r="H1843" s="248">
        <f t="shared" si="146"/>
        <v>401.79599999999999</v>
      </c>
    </row>
    <row r="1844" spans="2:8" ht="31.5" x14ac:dyDescent="0.25">
      <c r="B1844" s="247" t="s">
        <v>2531</v>
      </c>
      <c r="C1844" s="234" t="s">
        <v>2522</v>
      </c>
      <c r="D1844" s="228" t="s">
        <v>1724</v>
      </c>
      <c r="E1844" s="234" t="s">
        <v>820</v>
      </c>
      <c r="F1844" s="268">
        <v>461.49</v>
      </c>
      <c r="G1844" s="268">
        <f t="shared" si="145"/>
        <v>92.298000000000002</v>
      </c>
      <c r="H1844" s="248">
        <f t="shared" si="146"/>
        <v>553.78800000000001</v>
      </c>
    </row>
    <row r="1845" spans="2:8" x14ac:dyDescent="0.25">
      <c r="B1845" s="247" t="s">
        <v>2532</v>
      </c>
      <c r="C1845" s="234" t="s">
        <v>2524</v>
      </c>
      <c r="D1845" s="228" t="s">
        <v>1724</v>
      </c>
      <c r="E1845" s="234" t="s">
        <v>820</v>
      </c>
      <c r="F1845" s="268">
        <v>744.27</v>
      </c>
      <c r="G1845" s="268">
        <f t="shared" si="145"/>
        <v>148.85400000000001</v>
      </c>
      <c r="H1845" s="248">
        <f t="shared" si="146"/>
        <v>893.12400000000002</v>
      </c>
    </row>
    <row r="1846" spans="2:8" x14ac:dyDescent="0.25">
      <c r="B1846" s="247" t="s">
        <v>2533</v>
      </c>
      <c r="C1846" s="234" t="s">
        <v>2526</v>
      </c>
      <c r="D1846" s="228" t="s">
        <v>1724</v>
      </c>
      <c r="E1846" s="234" t="s">
        <v>820</v>
      </c>
      <c r="F1846" s="268">
        <v>930.32</v>
      </c>
      <c r="G1846" s="268">
        <f t="shared" si="145"/>
        <v>186.06400000000002</v>
      </c>
      <c r="H1846" s="248">
        <f t="shared" si="146"/>
        <v>1116.384</v>
      </c>
    </row>
    <row r="1847" spans="2:8" x14ac:dyDescent="0.25">
      <c r="B1847" s="247" t="s">
        <v>2534</v>
      </c>
      <c r="C1847" s="234" t="s">
        <v>2535</v>
      </c>
      <c r="D1847" s="228" t="s">
        <v>1724</v>
      </c>
      <c r="E1847" s="234" t="s">
        <v>820</v>
      </c>
      <c r="F1847" s="268">
        <v>1488.51</v>
      </c>
      <c r="G1847" s="268">
        <f t="shared" si="145"/>
        <v>297.702</v>
      </c>
      <c r="H1847" s="248">
        <f t="shared" si="146"/>
        <v>1786.212</v>
      </c>
    </row>
    <row r="1848" spans="2:8" ht="31.5" x14ac:dyDescent="0.25">
      <c r="B1848" s="265" t="s">
        <v>2536</v>
      </c>
      <c r="C1848" s="233" t="s">
        <v>2537</v>
      </c>
      <c r="D1848" s="267"/>
      <c r="E1848" s="233"/>
      <c r="F1848" s="268"/>
      <c r="G1848" s="268"/>
      <c r="H1848" s="248"/>
    </row>
    <row r="1849" spans="2:8" x14ac:dyDescent="0.25">
      <c r="B1849" s="247" t="s">
        <v>2538</v>
      </c>
      <c r="C1849" s="234" t="s">
        <v>2539</v>
      </c>
      <c r="D1849" s="228"/>
      <c r="E1849" s="234" t="s">
        <v>820</v>
      </c>
      <c r="F1849" s="268">
        <v>436.75</v>
      </c>
      <c r="G1849" s="268">
        <f t="shared" si="145"/>
        <v>87.350000000000009</v>
      </c>
      <c r="H1849" s="248">
        <f t="shared" si="146"/>
        <v>524.1</v>
      </c>
    </row>
    <row r="1850" spans="2:8" x14ac:dyDescent="0.25">
      <c r="B1850" s="247" t="s">
        <v>2540</v>
      </c>
      <c r="C1850" s="234" t="s">
        <v>2541</v>
      </c>
      <c r="D1850" s="228"/>
      <c r="E1850" s="234" t="s">
        <v>820</v>
      </c>
      <c r="F1850" s="268">
        <v>310.12</v>
      </c>
      <c r="G1850" s="268">
        <f t="shared" si="145"/>
        <v>62.024000000000001</v>
      </c>
      <c r="H1850" s="248">
        <f t="shared" si="146"/>
        <v>372.14400000000001</v>
      </c>
    </row>
    <row r="1851" spans="2:8" ht="31.5" x14ac:dyDescent="0.25">
      <c r="B1851" s="265" t="s">
        <v>2542</v>
      </c>
      <c r="C1851" s="233" t="s">
        <v>2543</v>
      </c>
      <c r="D1851" s="267"/>
      <c r="E1851" s="233"/>
      <c r="F1851" s="268"/>
      <c r="G1851" s="268"/>
      <c r="H1851" s="248"/>
    </row>
    <row r="1852" spans="2:8" ht="31.5" x14ac:dyDescent="0.25">
      <c r="B1852" s="247" t="s">
        <v>2544</v>
      </c>
      <c r="C1852" s="240" t="s">
        <v>2545</v>
      </c>
      <c r="D1852" s="228"/>
      <c r="E1852" s="234" t="s">
        <v>820</v>
      </c>
      <c r="F1852" s="268">
        <v>620.21</v>
      </c>
      <c r="G1852" s="268">
        <f t="shared" si="145"/>
        <v>124.04200000000002</v>
      </c>
      <c r="H1852" s="248">
        <f t="shared" si="146"/>
        <v>744.25200000000007</v>
      </c>
    </row>
    <row r="1853" spans="2:8" ht="31.5" x14ac:dyDescent="0.25">
      <c r="B1853" s="265" t="s">
        <v>2546</v>
      </c>
      <c r="C1853" s="233" t="s">
        <v>2547</v>
      </c>
      <c r="D1853" s="267"/>
      <c r="E1853" s="233"/>
      <c r="F1853" s="268"/>
      <c r="G1853" s="268"/>
      <c r="H1853" s="248"/>
    </row>
    <row r="1854" spans="2:8" x14ac:dyDescent="0.25">
      <c r="B1854" s="247" t="s">
        <v>2548</v>
      </c>
      <c r="C1854" s="234" t="s">
        <v>2549</v>
      </c>
      <c r="D1854" s="228" t="s">
        <v>105</v>
      </c>
      <c r="E1854" s="234" t="s">
        <v>820</v>
      </c>
      <c r="F1854" s="268">
        <v>1054.3900000000001</v>
      </c>
      <c r="G1854" s="268">
        <f t="shared" si="145"/>
        <v>210.87800000000004</v>
      </c>
      <c r="H1854" s="248">
        <f t="shared" si="146"/>
        <v>1265.268</v>
      </c>
    </row>
    <row r="1855" spans="2:8" x14ac:dyDescent="0.25">
      <c r="B1855" s="247" t="s">
        <v>2550</v>
      </c>
      <c r="C1855" s="234" t="s">
        <v>2551</v>
      </c>
      <c r="D1855" s="228" t="s">
        <v>105</v>
      </c>
      <c r="E1855" s="234" t="s">
        <v>820</v>
      </c>
      <c r="F1855" s="268">
        <v>1364.48</v>
      </c>
      <c r="G1855" s="268">
        <f t="shared" si="145"/>
        <v>272.89600000000002</v>
      </c>
      <c r="H1855" s="248">
        <f t="shared" si="146"/>
        <v>1637.376</v>
      </c>
    </row>
    <row r="1856" spans="2:8" x14ac:dyDescent="0.25">
      <c r="B1856" s="247" t="s">
        <v>2552</v>
      </c>
      <c r="C1856" s="234" t="s">
        <v>2553</v>
      </c>
      <c r="D1856" s="228" t="s">
        <v>105</v>
      </c>
      <c r="E1856" s="234" t="s">
        <v>820</v>
      </c>
      <c r="F1856" s="268">
        <v>1860.65</v>
      </c>
      <c r="G1856" s="268">
        <f t="shared" si="145"/>
        <v>372.13000000000005</v>
      </c>
      <c r="H1856" s="248">
        <f t="shared" si="146"/>
        <v>2232.7800000000002</v>
      </c>
    </row>
    <row r="1857" spans="2:8" ht="31.5" x14ac:dyDescent="0.25">
      <c r="B1857" s="265" t="s">
        <v>2554</v>
      </c>
      <c r="C1857" s="233" t="s">
        <v>2555</v>
      </c>
      <c r="D1857" s="267"/>
      <c r="E1857" s="233"/>
      <c r="F1857" s="268"/>
      <c r="G1857" s="268"/>
      <c r="H1857" s="248"/>
    </row>
    <row r="1858" spans="2:8" ht="47.25" x14ac:dyDescent="0.25">
      <c r="B1858" s="247" t="s">
        <v>2556</v>
      </c>
      <c r="C1858" s="234" t="s">
        <v>2557</v>
      </c>
      <c r="D1858" s="228" t="s">
        <v>129</v>
      </c>
      <c r="E1858" s="234" t="s">
        <v>2558</v>
      </c>
      <c r="F1858" s="268">
        <v>2480.85</v>
      </c>
      <c r="G1858" s="268">
        <f t="shared" si="145"/>
        <v>496.17</v>
      </c>
      <c r="H1858" s="248">
        <f t="shared" si="146"/>
        <v>2977.02</v>
      </c>
    </row>
    <row r="1859" spans="2:8" ht="31.5" x14ac:dyDescent="0.25">
      <c r="B1859" s="247" t="s">
        <v>2559</v>
      </c>
      <c r="C1859" s="234" t="s">
        <v>2560</v>
      </c>
      <c r="D1859" s="228" t="s">
        <v>2082</v>
      </c>
      <c r="E1859" s="234" t="s">
        <v>2558</v>
      </c>
      <c r="F1859" s="268">
        <v>3122.11</v>
      </c>
      <c r="G1859" s="268">
        <f t="shared" si="145"/>
        <v>624.42200000000003</v>
      </c>
      <c r="H1859" s="248">
        <f t="shared" si="146"/>
        <v>3746.5320000000002</v>
      </c>
    </row>
    <row r="1860" spans="2:8" ht="31.5" x14ac:dyDescent="0.25">
      <c r="B1860" s="265" t="s">
        <v>2561</v>
      </c>
      <c r="C1860" s="233" t="s">
        <v>2562</v>
      </c>
      <c r="D1860" s="267"/>
      <c r="E1860" s="233"/>
      <c r="F1860" s="268">
        <v>587.98</v>
      </c>
      <c r="G1860" s="268">
        <f t="shared" si="145"/>
        <v>117.596</v>
      </c>
      <c r="H1860" s="248">
        <f t="shared" si="146"/>
        <v>705.57600000000002</v>
      </c>
    </row>
    <row r="1861" spans="2:8" x14ac:dyDescent="0.25">
      <c r="B1861" s="247" t="s">
        <v>2563</v>
      </c>
      <c r="C1861" s="234" t="s">
        <v>2564</v>
      </c>
      <c r="D1861" s="228" t="s">
        <v>823</v>
      </c>
      <c r="E1861" s="234" t="s">
        <v>820</v>
      </c>
      <c r="F1861" s="268">
        <v>587.98</v>
      </c>
      <c r="G1861" s="268">
        <f t="shared" si="145"/>
        <v>117.596</v>
      </c>
      <c r="H1861" s="248">
        <f t="shared" si="146"/>
        <v>705.57600000000002</v>
      </c>
    </row>
    <row r="1862" spans="2:8" x14ac:dyDescent="0.25">
      <c r="B1862" s="247" t="s">
        <v>2565</v>
      </c>
      <c r="C1862" s="234" t="s">
        <v>2566</v>
      </c>
      <c r="D1862" s="228" t="s">
        <v>823</v>
      </c>
      <c r="E1862" s="234" t="s">
        <v>820</v>
      </c>
      <c r="F1862" s="268">
        <v>302.57</v>
      </c>
      <c r="G1862" s="268">
        <f t="shared" si="145"/>
        <v>60.514000000000003</v>
      </c>
      <c r="H1862" s="248">
        <f t="shared" si="146"/>
        <v>363.084</v>
      </c>
    </row>
    <row r="1863" spans="2:8" x14ac:dyDescent="0.25">
      <c r="B1863" s="247" t="s">
        <v>2567</v>
      </c>
      <c r="C1863" s="234" t="s">
        <v>2568</v>
      </c>
      <c r="D1863" s="228" t="s">
        <v>823</v>
      </c>
      <c r="E1863" s="234" t="s">
        <v>2569</v>
      </c>
      <c r="F1863" s="268">
        <v>1104.77</v>
      </c>
      <c r="G1863" s="268">
        <f t="shared" si="145"/>
        <v>220.95400000000001</v>
      </c>
      <c r="H1863" s="248">
        <f t="shared" si="146"/>
        <v>1325.7239999999999</v>
      </c>
    </row>
    <row r="1864" spans="2:8" ht="31.5" x14ac:dyDescent="0.25">
      <c r="B1864" s="247" t="s">
        <v>2570</v>
      </c>
      <c r="C1864" s="234" t="s">
        <v>2571</v>
      </c>
      <c r="D1864" s="228" t="s">
        <v>823</v>
      </c>
      <c r="E1864" s="234" t="s">
        <v>2572</v>
      </c>
      <c r="F1864" s="268">
        <v>189.15</v>
      </c>
      <c r="G1864" s="268">
        <f t="shared" si="145"/>
        <v>37.830000000000005</v>
      </c>
      <c r="H1864" s="248">
        <f t="shared" si="146"/>
        <v>226.98000000000002</v>
      </c>
    </row>
    <row r="1865" spans="2:8" x14ac:dyDescent="0.25">
      <c r="B1865" s="247" t="s">
        <v>2573</v>
      </c>
      <c r="C1865" s="234" t="s">
        <v>2574</v>
      </c>
      <c r="D1865" s="228"/>
      <c r="E1865" s="234" t="s">
        <v>1585</v>
      </c>
      <c r="F1865" s="268">
        <v>1445.08</v>
      </c>
      <c r="G1865" s="268">
        <f t="shared" si="145"/>
        <v>289.01600000000002</v>
      </c>
      <c r="H1865" s="248">
        <f t="shared" si="146"/>
        <v>1734.096</v>
      </c>
    </row>
    <row r="1866" spans="2:8" ht="31.5" x14ac:dyDescent="0.25">
      <c r="B1866" s="265" t="s">
        <v>2575</v>
      </c>
      <c r="C1866" s="233" t="s">
        <v>2576</v>
      </c>
      <c r="D1866" s="267"/>
      <c r="E1866" s="234" t="s">
        <v>1585</v>
      </c>
      <c r="F1866" s="268">
        <v>1445.08</v>
      </c>
      <c r="G1866" s="268">
        <f t="shared" si="145"/>
        <v>289.01600000000002</v>
      </c>
      <c r="H1866" s="248">
        <f t="shared" si="146"/>
        <v>1734.096</v>
      </c>
    </row>
    <row r="1867" spans="2:8" ht="31.5" x14ac:dyDescent="0.25">
      <c r="B1867" s="265" t="s">
        <v>2577</v>
      </c>
      <c r="C1867" s="233" t="s">
        <v>2578</v>
      </c>
      <c r="D1867" s="267"/>
      <c r="E1867" s="233"/>
      <c r="F1867" s="268">
        <v>527.05999999999995</v>
      </c>
      <c r="G1867" s="268">
        <f t="shared" si="145"/>
        <v>105.41199999999999</v>
      </c>
      <c r="H1867" s="248">
        <f t="shared" si="146"/>
        <v>632.47199999999998</v>
      </c>
    </row>
    <row r="1868" spans="2:8" x14ac:dyDescent="0.25">
      <c r="B1868" s="247" t="s">
        <v>2579</v>
      </c>
      <c r="C1868" s="240" t="s">
        <v>840</v>
      </c>
      <c r="D1868" s="228" t="s">
        <v>841</v>
      </c>
      <c r="E1868" s="234" t="s">
        <v>820</v>
      </c>
      <c r="F1868" s="268">
        <v>301.25</v>
      </c>
      <c r="G1868" s="268">
        <f t="shared" si="145"/>
        <v>60.25</v>
      </c>
      <c r="H1868" s="248">
        <f t="shared" si="146"/>
        <v>361.5</v>
      </c>
    </row>
    <row r="1869" spans="2:8" x14ac:dyDescent="0.25">
      <c r="B1869" s="247" t="s">
        <v>2580</v>
      </c>
      <c r="C1869" s="234" t="s">
        <v>843</v>
      </c>
      <c r="D1869" s="228" t="s">
        <v>841</v>
      </c>
      <c r="E1869" s="234" t="s">
        <v>820</v>
      </c>
      <c r="F1869" s="268">
        <v>559.97</v>
      </c>
      <c r="G1869" s="268">
        <f t="shared" ref="G1869:G1932" si="147">F1869*0.2</f>
        <v>111.99400000000001</v>
      </c>
      <c r="H1869" s="248">
        <f t="shared" ref="H1869:H1932" si="148">F1869+G1869</f>
        <v>671.96400000000006</v>
      </c>
    </row>
    <row r="1870" spans="2:8" x14ac:dyDescent="0.25">
      <c r="B1870" s="247" t="s">
        <v>2581</v>
      </c>
      <c r="C1870" s="234" t="s">
        <v>2582</v>
      </c>
      <c r="D1870" s="228" t="s">
        <v>841</v>
      </c>
      <c r="E1870" s="234" t="s">
        <v>820</v>
      </c>
      <c r="F1870" s="268">
        <v>539.73</v>
      </c>
      <c r="G1870" s="268">
        <f t="shared" si="147"/>
        <v>107.94600000000001</v>
      </c>
      <c r="H1870" s="248">
        <f t="shared" si="148"/>
        <v>647.67600000000004</v>
      </c>
    </row>
    <row r="1871" spans="2:8" x14ac:dyDescent="0.25">
      <c r="B1871" s="265" t="s">
        <v>2583</v>
      </c>
      <c r="C1871" s="233" t="s">
        <v>2584</v>
      </c>
      <c r="D1871" s="267"/>
      <c r="E1871" s="233"/>
      <c r="F1871" s="268"/>
      <c r="G1871" s="268"/>
      <c r="H1871" s="248"/>
    </row>
    <row r="1872" spans="2:8" x14ac:dyDescent="0.25">
      <c r="B1872" s="247" t="s">
        <v>2585</v>
      </c>
      <c r="C1872" s="234" t="s">
        <v>2586</v>
      </c>
      <c r="D1872" s="228"/>
      <c r="E1872" s="234" t="s">
        <v>1585</v>
      </c>
      <c r="F1872" s="268">
        <v>47.5</v>
      </c>
      <c r="G1872" s="268">
        <f t="shared" si="147"/>
        <v>9.5</v>
      </c>
      <c r="H1872" s="248">
        <f t="shared" si="148"/>
        <v>57</v>
      </c>
    </row>
    <row r="1873" spans="2:8" x14ac:dyDescent="0.25">
      <c r="B1873" s="247" t="s">
        <v>2587</v>
      </c>
      <c r="C1873" s="234" t="s">
        <v>847</v>
      </c>
      <c r="D1873" s="228" t="s">
        <v>158</v>
      </c>
      <c r="E1873" s="234" t="s">
        <v>820</v>
      </c>
      <c r="F1873" s="268">
        <v>131.41</v>
      </c>
      <c r="G1873" s="268">
        <f t="shared" si="147"/>
        <v>26.282</v>
      </c>
      <c r="H1873" s="248">
        <f t="shared" si="148"/>
        <v>157.69200000000001</v>
      </c>
    </row>
    <row r="1874" spans="2:8" x14ac:dyDescent="0.25">
      <c r="B1874" s="247" t="s">
        <v>2588</v>
      </c>
      <c r="C1874" s="234" t="s">
        <v>851</v>
      </c>
      <c r="D1874" s="228" t="s">
        <v>158</v>
      </c>
      <c r="E1874" s="234" t="s">
        <v>820</v>
      </c>
      <c r="F1874" s="268">
        <v>333.58</v>
      </c>
      <c r="G1874" s="268">
        <f t="shared" si="147"/>
        <v>66.715999999999994</v>
      </c>
      <c r="H1874" s="248">
        <f t="shared" si="148"/>
        <v>400.29599999999999</v>
      </c>
    </row>
    <row r="1875" spans="2:8" x14ac:dyDescent="0.25">
      <c r="B1875" s="247" t="s">
        <v>2589</v>
      </c>
      <c r="C1875" s="234" t="s">
        <v>2590</v>
      </c>
      <c r="D1875" s="228" t="s">
        <v>158</v>
      </c>
      <c r="E1875" s="234" t="s">
        <v>820</v>
      </c>
      <c r="F1875" s="268">
        <v>333.58</v>
      </c>
      <c r="G1875" s="268">
        <f t="shared" si="147"/>
        <v>66.715999999999994</v>
      </c>
      <c r="H1875" s="248">
        <f t="shared" si="148"/>
        <v>400.29599999999999</v>
      </c>
    </row>
    <row r="1876" spans="2:8" ht="31.5" x14ac:dyDescent="0.25">
      <c r="B1876" s="247" t="s">
        <v>2591</v>
      </c>
      <c r="C1876" s="234" t="s">
        <v>2592</v>
      </c>
      <c r="D1876" s="228" t="s">
        <v>158</v>
      </c>
      <c r="E1876" s="234" t="s">
        <v>812</v>
      </c>
      <c r="F1876" s="268">
        <v>445.76</v>
      </c>
      <c r="G1876" s="268">
        <f t="shared" si="147"/>
        <v>89.152000000000001</v>
      </c>
      <c r="H1876" s="248">
        <f t="shared" si="148"/>
        <v>534.91200000000003</v>
      </c>
    </row>
    <row r="1877" spans="2:8" ht="31.5" x14ac:dyDescent="0.25">
      <c r="B1877" s="247" t="s">
        <v>2593</v>
      </c>
      <c r="C1877" s="234" t="s">
        <v>2594</v>
      </c>
      <c r="D1877" s="228" t="s">
        <v>2477</v>
      </c>
      <c r="E1877" s="234" t="s">
        <v>812</v>
      </c>
      <c r="F1877" s="268">
        <v>620.65</v>
      </c>
      <c r="G1877" s="268">
        <f t="shared" si="147"/>
        <v>124.13</v>
      </c>
      <c r="H1877" s="248">
        <f t="shared" si="148"/>
        <v>744.78</v>
      </c>
    </row>
    <row r="1878" spans="2:8" ht="31.5" x14ac:dyDescent="0.25">
      <c r="B1878" s="247" t="s">
        <v>2595</v>
      </c>
      <c r="C1878" s="234" t="s">
        <v>2596</v>
      </c>
      <c r="D1878" s="228" t="s">
        <v>2597</v>
      </c>
      <c r="E1878" s="234" t="s">
        <v>812</v>
      </c>
      <c r="F1878" s="268">
        <v>1375.66</v>
      </c>
      <c r="G1878" s="268">
        <f t="shared" si="147"/>
        <v>275.13200000000001</v>
      </c>
      <c r="H1878" s="248">
        <f t="shared" si="148"/>
        <v>1650.7920000000001</v>
      </c>
    </row>
    <row r="1879" spans="2:8" x14ac:dyDescent="0.25">
      <c r="B1879" s="247" t="s">
        <v>2598</v>
      </c>
      <c r="C1879" s="234" t="s">
        <v>2599</v>
      </c>
      <c r="D1879" s="228"/>
      <c r="E1879" s="234" t="s">
        <v>2600</v>
      </c>
      <c r="F1879" s="268">
        <v>438.67</v>
      </c>
      <c r="G1879" s="268">
        <f t="shared" si="147"/>
        <v>87.734000000000009</v>
      </c>
      <c r="H1879" s="248">
        <f t="shared" si="148"/>
        <v>526.404</v>
      </c>
    </row>
    <row r="1880" spans="2:8" x14ac:dyDescent="0.25">
      <c r="B1880" s="247" t="s">
        <v>2601</v>
      </c>
      <c r="C1880" s="234" t="s">
        <v>2602</v>
      </c>
      <c r="D1880" s="228" t="s">
        <v>158</v>
      </c>
      <c r="E1880" s="234" t="s">
        <v>812</v>
      </c>
      <c r="F1880" s="268">
        <v>607.49</v>
      </c>
      <c r="G1880" s="268">
        <f t="shared" si="147"/>
        <v>121.498</v>
      </c>
      <c r="H1880" s="248">
        <f t="shared" si="148"/>
        <v>728.98800000000006</v>
      </c>
    </row>
    <row r="1881" spans="2:8" ht="78.75" x14ac:dyDescent="0.25">
      <c r="B1881" s="265" t="s">
        <v>2603</v>
      </c>
      <c r="C1881" s="233" t="s">
        <v>2604</v>
      </c>
      <c r="D1881" s="267"/>
      <c r="E1881" s="233"/>
      <c r="F1881" s="268"/>
      <c r="G1881" s="268"/>
      <c r="H1881" s="248"/>
    </row>
    <row r="1882" spans="2:8" ht="31.5" x14ac:dyDescent="0.25">
      <c r="B1882" s="247" t="s">
        <v>2605</v>
      </c>
      <c r="C1882" s="234" t="s">
        <v>2606</v>
      </c>
      <c r="D1882" s="267"/>
      <c r="E1882" s="234" t="s">
        <v>2607</v>
      </c>
      <c r="F1882" s="268">
        <v>147.88999999999999</v>
      </c>
      <c r="G1882" s="268">
        <f t="shared" si="147"/>
        <v>29.577999999999999</v>
      </c>
      <c r="H1882" s="248">
        <f t="shared" si="148"/>
        <v>177.46799999999999</v>
      </c>
    </row>
    <row r="1883" spans="2:8" ht="31.5" x14ac:dyDescent="0.25">
      <c r="B1883" s="247" t="s">
        <v>2608</v>
      </c>
      <c r="C1883" s="234" t="s">
        <v>2609</v>
      </c>
      <c r="D1883" s="228"/>
      <c r="E1883" s="234" t="s">
        <v>2607</v>
      </c>
      <c r="F1883" s="268"/>
      <c r="G1883" s="268"/>
      <c r="H1883" s="248"/>
    </row>
    <row r="1884" spans="2:8" ht="31.5" x14ac:dyDescent="0.25">
      <c r="B1884" s="247" t="s">
        <v>2610</v>
      </c>
      <c r="C1884" s="234" t="s">
        <v>2611</v>
      </c>
      <c r="D1884" s="228"/>
      <c r="E1884" s="234" t="s">
        <v>2607</v>
      </c>
      <c r="F1884" s="268">
        <v>157.94</v>
      </c>
      <c r="G1884" s="268">
        <f t="shared" si="147"/>
        <v>31.588000000000001</v>
      </c>
      <c r="H1884" s="248">
        <f t="shared" si="148"/>
        <v>189.52799999999999</v>
      </c>
    </row>
    <row r="1885" spans="2:8" ht="31.5" x14ac:dyDescent="0.25">
      <c r="B1885" s="247" t="s">
        <v>2612</v>
      </c>
      <c r="C1885" s="234" t="s">
        <v>2613</v>
      </c>
      <c r="D1885" s="228"/>
      <c r="E1885" s="234" t="s">
        <v>2607</v>
      </c>
      <c r="F1885" s="268">
        <v>99.69</v>
      </c>
      <c r="G1885" s="268">
        <f t="shared" si="147"/>
        <v>19.938000000000002</v>
      </c>
      <c r="H1885" s="248">
        <f t="shared" si="148"/>
        <v>119.628</v>
      </c>
    </row>
    <row r="1886" spans="2:8" ht="63" x14ac:dyDescent="0.25">
      <c r="B1886" s="247" t="s">
        <v>2614</v>
      </c>
      <c r="C1886" s="234" t="s">
        <v>2615</v>
      </c>
      <c r="D1886" s="228"/>
      <c r="E1886" s="234" t="s">
        <v>2616</v>
      </c>
      <c r="F1886" s="268">
        <v>97.79</v>
      </c>
      <c r="G1886" s="268">
        <f t="shared" si="147"/>
        <v>19.558000000000003</v>
      </c>
      <c r="H1886" s="248">
        <f t="shared" si="148"/>
        <v>117.34800000000001</v>
      </c>
    </row>
    <row r="1887" spans="2:8" ht="31.5" x14ac:dyDescent="0.25">
      <c r="B1887" s="247" t="s">
        <v>2617</v>
      </c>
      <c r="C1887" s="234" t="s">
        <v>2618</v>
      </c>
      <c r="D1887" s="228"/>
      <c r="E1887" s="234" t="s">
        <v>2619</v>
      </c>
      <c r="F1887" s="268">
        <v>53.08</v>
      </c>
      <c r="G1887" s="268">
        <f t="shared" si="147"/>
        <v>10.616</v>
      </c>
      <c r="H1887" s="248">
        <f t="shared" si="148"/>
        <v>63.695999999999998</v>
      </c>
    </row>
    <row r="1888" spans="2:8" ht="94.5" x14ac:dyDescent="0.25">
      <c r="B1888" s="265" t="s">
        <v>2620</v>
      </c>
      <c r="C1888" s="233" t="s">
        <v>2621</v>
      </c>
      <c r="D1888" s="267"/>
      <c r="E1888" s="233"/>
      <c r="F1888" s="268"/>
      <c r="G1888" s="268"/>
      <c r="H1888" s="248"/>
    </row>
    <row r="1889" spans="2:8" ht="31.5" x14ac:dyDescent="0.25">
      <c r="B1889" s="247" t="s">
        <v>2622</v>
      </c>
      <c r="C1889" s="234" t="s">
        <v>2623</v>
      </c>
      <c r="D1889" s="228"/>
      <c r="E1889" s="234" t="s">
        <v>2607</v>
      </c>
      <c r="F1889" s="268">
        <v>60.15</v>
      </c>
      <c r="G1889" s="268">
        <f t="shared" si="147"/>
        <v>12.030000000000001</v>
      </c>
      <c r="H1889" s="248">
        <f t="shared" si="148"/>
        <v>72.180000000000007</v>
      </c>
    </row>
    <row r="1890" spans="2:8" x14ac:dyDescent="0.25">
      <c r="B1890" s="247" t="s">
        <v>2624</v>
      </c>
      <c r="C1890" s="234" t="s">
        <v>2625</v>
      </c>
      <c r="D1890" s="228"/>
      <c r="E1890" s="234" t="s">
        <v>2619</v>
      </c>
      <c r="F1890" s="268">
        <v>70.42</v>
      </c>
      <c r="G1890" s="268">
        <f t="shared" si="147"/>
        <v>14.084000000000001</v>
      </c>
      <c r="H1890" s="248">
        <f t="shared" si="148"/>
        <v>84.504000000000005</v>
      </c>
    </row>
    <row r="1891" spans="2:8" ht="63" x14ac:dyDescent="0.25">
      <c r="B1891" s="247" t="s">
        <v>2626</v>
      </c>
      <c r="C1891" s="234" t="s">
        <v>2627</v>
      </c>
      <c r="D1891" s="228"/>
      <c r="E1891" s="234" t="s">
        <v>2616</v>
      </c>
      <c r="F1891" s="268">
        <v>44.52</v>
      </c>
      <c r="G1891" s="268">
        <f t="shared" si="147"/>
        <v>8.9040000000000017</v>
      </c>
      <c r="H1891" s="248">
        <f t="shared" si="148"/>
        <v>53.424000000000007</v>
      </c>
    </row>
    <row r="1892" spans="2:8" ht="31.5" x14ac:dyDescent="0.25">
      <c r="B1892" s="265" t="s">
        <v>2628</v>
      </c>
      <c r="C1892" s="233" t="s">
        <v>2629</v>
      </c>
      <c r="D1892" s="267"/>
      <c r="E1892" s="233"/>
      <c r="F1892" s="268"/>
      <c r="G1892" s="268"/>
      <c r="H1892" s="248"/>
    </row>
    <row r="1893" spans="2:8" x14ac:dyDescent="0.25">
      <c r="B1893" s="247" t="s">
        <v>2630</v>
      </c>
      <c r="C1893" s="234" t="s">
        <v>2631</v>
      </c>
      <c r="D1893" s="228"/>
      <c r="E1893" s="234" t="s">
        <v>2607</v>
      </c>
      <c r="F1893" s="268">
        <v>859.37</v>
      </c>
      <c r="G1893" s="268">
        <f t="shared" si="147"/>
        <v>171.87400000000002</v>
      </c>
      <c r="H1893" s="248">
        <f t="shared" si="148"/>
        <v>1031.2440000000001</v>
      </c>
    </row>
    <row r="1894" spans="2:8" x14ac:dyDescent="0.25">
      <c r="B1894" s="247" t="s">
        <v>2632</v>
      </c>
      <c r="C1894" s="234" t="s">
        <v>2633</v>
      </c>
      <c r="D1894" s="228"/>
      <c r="E1894" s="234" t="s">
        <v>2607</v>
      </c>
      <c r="F1894" s="268">
        <v>983.41</v>
      </c>
      <c r="G1894" s="268">
        <f t="shared" si="147"/>
        <v>196.68200000000002</v>
      </c>
      <c r="H1894" s="248">
        <f t="shared" si="148"/>
        <v>1180.0920000000001</v>
      </c>
    </row>
    <row r="1895" spans="2:8" x14ac:dyDescent="0.25">
      <c r="B1895" s="247" t="s">
        <v>2634</v>
      </c>
      <c r="C1895" s="234" t="s">
        <v>2635</v>
      </c>
      <c r="D1895" s="228"/>
      <c r="E1895" s="234" t="s">
        <v>2607</v>
      </c>
      <c r="F1895" s="268">
        <v>819.44</v>
      </c>
      <c r="G1895" s="268">
        <f t="shared" si="147"/>
        <v>163.88800000000003</v>
      </c>
      <c r="H1895" s="248">
        <f t="shared" si="148"/>
        <v>983.32800000000009</v>
      </c>
    </row>
    <row r="1896" spans="2:8" x14ac:dyDescent="0.25">
      <c r="B1896" s="247" t="s">
        <v>2636</v>
      </c>
      <c r="C1896" s="234" t="s">
        <v>2637</v>
      </c>
      <c r="D1896" s="228"/>
      <c r="E1896" s="234" t="s">
        <v>2607</v>
      </c>
      <c r="F1896" s="268">
        <v>788.92</v>
      </c>
      <c r="G1896" s="268">
        <f t="shared" si="147"/>
        <v>157.78399999999999</v>
      </c>
      <c r="H1896" s="248">
        <f t="shared" si="148"/>
        <v>946.70399999999995</v>
      </c>
    </row>
    <row r="1897" spans="2:8" x14ac:dyDescent="0.25">
      <c r="B1897" s="247" t="s">
        <v>2638</v>
      </c>
      <c r="C1897" s="234" t="s">
        <v>2639</v>
      </c>
      <c r="D1897" s="228"/>
      <c r="E1897" s="234" t="s">
        <v>2640</v>
      </c>
      <c r="F1897" s="268">
        <v>1497.98</v>
      </c>
      <c r="G1897" s="268">
        <f t="shared" si="147"/>
        <v>299.596</v>
      </c>
      <c r="H1897" s="248">
        <f t="shared" si="148"/>
        <v>1797.576</v>
      </c>
    </row>
    <row r="1898" spans="2:8" ht="31.5" x14ac:dyDescent="0.25">
      <c r="B1898" s="265" t="s">
        <v>2641</v>
      </c>
      <c r="C1898" s="233" t="s">
        <v>2642</v>
      </c>
      <c r="D1898" s="267"/>
      <c r="E1898" s="233"/>
      <c r="F1898" s="268"/>
      <c r="G1898" s="268"/>
      <c r="H1898" s="248"/>
    </row>
    <row r="1899" spans="2:8" x14ac:dyDescent="0.25">
      <c r="B1899" s="247" t="s">
        <v>2643</v>
      </c>
      <c r="C1899" s="234" t="s">
        <v>2644</v>
      </c>
      <c r="D1899" s="228"/>
      <c r="E1899" s="234" t="s">
        <v>2607</v>
      </c>
      <c r="F1899" s="268">
        <v>1130.5899999999999</v>
      </c>
      <c r="G1899" s="268">
        <f t="shared" si="147"/>
        <v>226.11799999999999</v>
      </c>
      <c r="H1899" s="248">
        <f t="shared" si="148"/>
        <v>1356.7079999999999</v>
      </c>
    </row>
    <row r="1900" spans="2:8" x14ac:dyDescent="0.25">
      <c r="B1900" s="247" t="s">
        <v>2645</v>
      </c>
      <c r="C1900" s="234" t="s">
        <v>2646</v>
      </c>
      <c r="D1900" s="228"/>
      <c r="E1900" s="234" t="s">
        <v>2607</v>
      </c>
      <c r="F1900" s="268">
        <v>1213.1099999999999</v>
      </c>
      <c r="G1900" s="268">
        <f t="shared" si="147"/>
        <v>242.62199999999999</v>
      </c>
      <c r="H1900" s="248">
        <f t="shared" si="148"/>
        <v>1455.732</v>
      </c>
    </row>
    <row r="1901" spans="2:8" ht="63" x14ac:dyDescent="0.25">
      <c r="B1901" s="247" t="s">
        <v>2647</v>
      </c>
      <c r="C1901" s="234" t="s">
        <v>2648</v>
      </c>
      <c r="D1901" s="228"/>
      <c r="E1901" s="234" t="s">
        <v>2607</v>
      </c>
      <c r="F1901" s="268">
        <v>90.7</v>
      </c>
      <c r="G1901" s="268">
        <f t="shared" si="147"/>
        <v>18.14</v>
      </c>
      <c r="H1901" s="248">
        <f t="shared" si="148"/>
        <v>108.84</v>
      </c>
    </row>
    <row r="1902" spans="2:8" ht="47.25" x14ac:dyDescent="0.25">
      <c r="B1902" s="247" t="s">
        <v>2649</v>
      </c>
      <c r="C1902" s="234" t="s">
        <v>2650</v>
      </c>
      <c r="D1902" s="228"/>
      <c r="E1902" s="234" t="s">
        <v>2607</v>
      </c>
      <c r="F1902" s="268">
        <v>1293.5</v>
      </c>
      <c r="G1902" s="268">
        <f t="shared" si="147"/>
        <v>258.7</v>
      </c>
      <c r="H1902" s="248">
        <f t="shared" si="148"/>
        <v>1552.2</v>
      </c>
    </row>
    <row r="1903" spans="2:8" x14ac:dyDescent="0.25">
      <c r="B1903" s="247" t="s">
        <v>2651</v>
      </c>
      <c r="C1903" s="234" t="s">
        <v>2652</v>
      </c>
      <c r="D1903" s="228"/>
      <c r="E1903" s="234" t="s">
        <v>2607</v>
      </c>
      <c r="F1903" s="268">
        <v>1378.66</v>
      </c>
      <c r="G1903" s="268">
        <f t="shared" si="147"/>
        <v>275.73200000000003</v>
      </c>
      <c r="H1903" s="248">
        <f t="shared" si="148"/>
        <v>1654.3920000000001</v>
      </c>
    </row>
    <row r="1904" spans="2:8" x14ac:dyDescent="0.25">
      <c r="B1904" s="247" t="s">
        <v>2653</v>
      </c>
      <c r="C1904" s="234" t="s">
        <v>2654</v>
      </c>
      <c r="D1904" s="228"/>
      <c r="E1904" s="234" t="s">
        <v>2607</v>
      </c>
      <c r="F1904" s="268">
        <v>1183.1400000000001</v>
      </c>
      <c r="G1904" s="268">
        <f t="shared" si="147"/>
        <v>236.62800000000004</v>
      </c>
      <c r="H1904" s="248">
        <f t="shared" si="148"/>
        <v>1419.768</v>
      </c>
    </row>
    <row r="1905" spans="2:8" ht="63" x14ac:dyDescent="0.25">
      <c r="B1905" s="247" t="s">
        <v>2655</v>
      </c>
      <c r="C1905" s="234" t="s">
        <v>2656</v>
      </c>
      <c r="D1905" s="228"/>
      <c r="E1905" s="234" t="s">
        <v>2616</v>
      </c>
      <c r="F1905" s="268">
        <v>166.47</v>
      </c>
      <c r="G1905" s="268">
        <f t="shared" si="147"/>
        <v>33.294000000000004</v>
      </c>
      <c r="H1905" s="248">
        <f t="shared" si="148"/>
        <v>199.76400000000001</v>
      </c>
    </row>
    <row r="1906" spans="2:8" ht="63" x14ac:dyDescent="0.25">
      <c r="B1906" s="265" t="s">
        <v>2657</v>
      </c>
      <c r="C1906" s="233" t="s">
        <v>2658</v>
      </c>
      <c r="D1906" s="267"/>
      <c r="E1906" s="233"/>
      <c r="F1906" s="268"/>
      <c r="G1906" s="268"/>
      <c r="H1906" s="248"/>
    </row>
    <row r="1907" spans="2:8" ht="31.5" x14ac:dyDescent="0.25">
      <c r="B1907" s="247" t="s">
        <v>2659</v>
      </c>
      <c r="C1907" s="234" t="s">
        <v>2660</v>
      </c>
      <c r="D1907" s="267"/>
      <c r="E1907" s="234" t="s">
        <v>2607</v>
      </c>
      <c r="F1907" s="268">
        <v>210.29</v>
      </c>
      <c r="G1907" s="268">
        <f t="shared" si="147"/>
        <v>42.058</v>
      </c>
      <c r="H1907" s="248">
        <f t="shared" si="148"/>
        <v>252.34799999999998</v>
      </c>
    </row>
    <row r="1908" spans="2:8" ht="47.25" x14ac:dyDescent="0.25">
      <c r="B1908" s="247" t="s">
        <v>2661</v>
      </c>
      <c r="C1908" s="234" t="s">
        <v>2662</v>
      </c>
      <c r="D1908" s="228"/>
      <c r="E1908" s="234" t="s">
        <v>2607</v>
      </c>
      <c r="F1908" s="268">
        <v>224.14</v>
      </c>
      <c r="G1908" s="268">
        <f t="shared" si="147"/>
        <v>44.828000000000003</v>
      </c>
      <c r="H1908" s="248">
        <f t="shared" si="148"/>
        <v>268.96799999999996</v>
      </c>
    </row>
    <row r="1909" spans="2:8" ht="63" x14ac:dyDescent="0.25">
      <c r="B1909" s="247" t="s">
        <v>2663</v>
      </c>
      <c r="C1909" s="234" t="s">
        <v>2627</v>
      </c>
      <c r="D1909" s="228"/>
      <c r="E1909" s="234" t="s">
        <v>2664</v>
      </c>
      <c r="F1909" s="268">
        <v>115.92</v>
      </c>
      <c r="G1909" s="268">
        <f t="shared" si="147"/>
        <v>23.184000000000001</v>
      </c>
      <c r="H1909" s="248">
        <f t="shared" si="148"/>
        <v>139.10400000000001</v>
      </c>
    </row>
    <row r="1910" spans="2:8" ht="47.25" x14ac:dyDescent="0.25">
      <c r="B1910" s="265" t="s">
        <v>2665</v>
      </c>
      <c r="C1910" s="233" t="s">
        <v>2666</v>
      </c>
      <c r="D1910" s="267"/>
      <c r="E1910" s="233"/>
      <c r="F1910" s="268"/>
      <c r="G1910" s="268"/>
      <c r="H1910" s="248"/>
    </row>
    <row r="1911" spans="2:8" x14ac:dyDescent="0.25">
      <c r="B1911" s="247" t="s">
        <v>2667</v>
      </c>
      <c r="C1911" s="234" t="s">
        <v>2668</v>
      </c>
      <c r="D1911" s="228"/>
      <c r="E1911" s="234" t="s">
        <v>2607</v>
      </c>
      <c r="F1911" s="268">
        <v>176.54</v>
      </c>
      <c r="G1911" s="268">
        <f t="shared" si="147"/>
        <v>35.308</v>
      </c>
      <c r="H1911" s="248">
        <f t="shared" si="148"/>
        <v>211.84799999999998</v>
      </c>
    </row>
    <row r="1912" spans="2:8" x14ac:dyDescent="0.25">
      <c r="B1912" s="247" t="s">
        <v>2669</v>
      </c>
      <c r="C1912" s="234" t="s">
        <v>2670</v>
      </c>
      <c r="D1912" s="228"/>
      <c r="E1912" s="234" t="s">
        <v>2607</v>
      </c>
      <c r="F1912" s="268">
        <v>189.09</v>
      </c>
      <c r="G1912" s="268">
        <f t="shared" si="147"/>
        <v>37.818000000000005</v>
      </c>
      <c r="H1912" s="248">
        <f t="shared" si="148"/>
        <v>226.90800000000002</v>
      </c>
    </row>
    <row r="1913" spans="2:8" x14ac:dyDescent="0.25">
      <c r="B1913" s="247" t="s">
        <v>2671</v>
      </c>
      <c r="C1913" s="234" t="s">
        <v>2672</v>
      </c>
      <c r="D1913" s="228"/>
      <c r="E1913" s="234" t="s">
        <v>2607</v>
      </c>
      <c r="F1913" s="268">
        <v>161.5</v>
      </c>
      <c r="G1913" s="268">
        <f t="shared" si="147"/>
        <v>32.300000000000004</v>
      </c>
      <c r="H1913" s="248">
        <f t="shared" si="148"/>
        <v>193.8</v>
      </c>
    </row>
    <row r="1914" spans="2:8" x14ac:dyDescent="0.25">
      <c r="B1914" s="247" t="s">
        <v>2673</v>
      </c>
      <c r="C1914" s="234" t="s">
        <v>2639</v>
      </c>
      <c r="D1914" s="228"/>
      <c r="E1914" s="234" t="s">
        <v>2640</v>
      </c>
      <c r="F1914" s="268">
        <v>851.68</v>
      </c>
      <c r="G1914" s="268">
        <f t="shared" si="147"/>
        <v>170.33600000000001</v>
      </c>
      <c r="H1914" s="248">
        <f t="shared" si="148"/>
        <v>1022.016</v>
      </c>
    </row>
    <row r="1915" spans="2:8" ht="31.5" x14ac:dyDescent="0.25">
      <c r="B1915" s="265" t="s">
        <v>2674</v>
      </c>
      <c r="C1915" s="233" t="s">
        <v>2675</v>
      </c>
      <c r="D1915" s="267"/>
      <c r="E1915" s="234"/>
      <c r="F1915" s="268"/>
      <c r="G1915" s="268"/>
      <c r="H1915" s="248"/>
    </row>
    <row r="1916" spans="2:8" ht="31.5" x14ac:dyDescent="0.25">
      <c r="B1916" s="247" t="s">
        <v>2676</v>
      </c>
      <c r="C1916" s="234" t="s">
        <v>2677</v>
      </c>
      <c r="D1916" s="228"/>
      <c r="E1916" s="234" t="s">
        <v>2607</v>
      </c>
      <c r="F1916" s="268">
        <v>216.04</v>
      </c>
      <c r="G1916" s="268">
        <f t="shared" si="147"/>
        <v>43.207999999999998</v>
      </c>
      <c r="H1916" s="248">
        <f t="shared" si="148"/>
        <v>259.24799999999999</v>
      </c>
    </row>
    <row r="1917" spans="2:8" x14ac:dyDescent="0.25">
      <c r="B1917" s="247" t="s">
        <v>2678</v>
      </c>
      <c r="C1917" s="234" t="s">
        <v>2679</v>
      </c>
      <c r="D1917" s="228"/>
      <c r="E1917" s="234" t="s">
        <v>2607</v>
      </c>
      <c r="F1917" s="268">
        <v>238.1</v>
      </c>
      <c r="G1917" s="268">
        <f t="shared" si="147"/>
        <v>47.620000000000005</v>
      </c>
      <c r="H1917" s="248">
        <f t="shared" si="148"/>
        <v>285.72000000000003</v>
      </c>
    </row>
    <row r="1918" spans="2:8" x14ac:dyDescent="0.25">
      <c r="B1918" s="247" t="s">
        <v>2680</v>
      </c>
      <c r="C1918" s="234" t="s">
        <v>2681</v>
      </c>
      <c r="D1918" s="228"/>
      <c r="E1918" s="234" t="s">
        <v>2607</v>
      </c>
      <c r="F1918" s="268">
        <v>197.11</v>
      </c>
      <c r="G1918" s="268">
        <f t="shared" si="147"/>
        <v>39.422000000000004</v>
      </c>
      <c r="H1918" s="248">
        <f t="shared" si="148"/>
        <v>236.53200000000001</v>
      </c>
    </row>
    <row r="1919" spans="2:8" ht="31.5" x14ac:dyDescent="0.25">
      <c r="B1919" s="265" t="s">
        <v>2682</v>
      </c>
      <c r="C1919" s="233" t="s">
        <v>2683</v>
      </c>
      <c r="D1919" s="267"/>
      <c r="E1919" s="233"/>
      <c r="F1919" s="268"/>
      <c r="G1919" s="268"/>
      <c r="H1919" s="248"/>
    </row>
    <row r="1920" spans="2:8" ht="31.5" x14ac:dyDescent="0.25">
      <c r="B1920" s="247" t="s">
        <v>2684</v>
      </c>
      <c r="C1920" s="234" t="s">
        <v>2685</v>
      </c>
      <c r="D1920" s="267"/>
      <c r="E1920" s="234" t="s">
        <v>2607</v>
      </c>
      <c r="F1920" s="268">
        <v>206.58</v>
      </c>
      <c r="G1920" s="268">
        <f t="shared" si="147"/>
        <v>41.316000000000003</v>
      </c>
      <c r="H1920" s="248">
        <f t="shared" si="148"/>
        <v>247.89600000000002</v>
      </c>
    </row>
    <row r="1921" spans="2:8" ht="31.5" x14ac:dyDescent="0.25">
      <c r="B1921" s="247" t="s">
        <v>2686</v>
      </c>
      <c r="C1921" s="234" t="s">
        <v>2687</v>
      </c>
      <c r="D1921" s="228"/>
      <c r="E1921" s="234" t="s">
        <v>2619</v>
      </c>
      <c r="F1921" s="268">
        <v>1006.53</v>
      </c>
      <c r="G1921" s="268">
        <f t="shared" si="147"/>
        <v>201.30600000000001</v>
      </c>
      <c r="H1921" s="248">
        <f t="shared" si="148"/>
        <v>1207.836</v>
      </c>
    </row>
    <row r="1922" spans="2:8" x14ac:dyDescent="0.25">
      <c r="B1922" s="247" t="s">
        <v>2688</v>
      </c>
      <c r="C1922" s="234" t="s">
        <v>2689</v>
      </c>
      <c r="D1922" s="228"/>
      <c r="E1922" s="234" t="s">
        <v>2619</v>
      </c>
      <c r="F1922" s="268">
        <v>444.15</v>
      </c>
      <c r="G1922" s="268">
        <f t="shared" si="147"/>
        <v>88.83</v>
      </c>
      <c r="H1922" s="248">
        <f t="shared" si="148"/>
        <v>532.98</v>
      </c>
    </row>
    <row r="1923" spans="2:8" ht="31.5" x14ac:dyDescent="0.25">
      <c r="B1923" s="265" t="s">
        <v>2690</v>
      </c>
      <c r="C1923" s="233" t="s">
        <v>2691</v>
      </c>
      <c r="D1923" s="267"/>
      <c r="E1923" s="233"/>
      <c r="F1923" s="268"/>
      <c r="G1923" s="268"/>
      <c r="H1923" s="248"/>
    </row>
    <row r="1924" spans="2:8" x14ac:dyDescent="0.25">
      <c r="B1924" s="247" t="s">
        <v>2692</v>
      </c>
      <c r="C1924" s="234" t="s">
        <v>2693</v>
      </c>
      <c r="D1924" s="228"/>
      <c r="E1924" s="234" t="s">
        <v>2607</v>
      </c>
      <c r="F1924" s="268">
        <v>60.15</v>
      </c>
      <c r="G1924" s="268">
        <f t="shared" si="147"/>
        <v>12.030000000000001</v>
      </c>
      <c r="H1924" s="248">
        <f t="shared" si="148"/>
        <v>72.180000000000007</v>
      </c>
    </row>
    <row r="1925" spans="2:8" x14ac:dyDescent="0.25">
      <c r="B1925" s="247" t="s">
        <v>2694</v>
      </c>
      <c r="C1925" s="234" t="s">
        <v>2695</v>
      </c>
      <c r="D1925" s="228"/>
      <c r="E1925" s="234" t="s">
        <v>2607</v>
      </c>
      <c r="F1925" s="268">
        <v>59.08</v>
      </c>
      <c r="G1925" s="268">
        <f t="shared" si="147"/>
        <v>11.816000000000001</v>
      </c>
      <c r="H1925" s="248">
        <f t="shared" si="148"/>
        <v>70.896000000000001</v>
      </c>
    </row>
    <row r="1926" spans="2:8" x14ac:dyDescent="0.25">
      <c r="B1926" s="247" t="s">
        <v>2696</v>
      </c>
      <c r="C1926" s="234" t="s">
        <v>2697</v>
      </c>
      <c r="D1926" s="228"/>
      <c r="E1926" s="234" t="s">
        <v>2607</v>
      </c>
      <c r="F1926" s="268">
        <v>69.02</v>
      </c>
      <c r="G1926" s="268">
        <f t="shared" si="147"/>
        <v>13.804</v>
      </c>
      <c r="H1926" s="248">
        <f t="shared" si="148"/>
        <v>82.823999999999998</v>
      </c>
    </row>
    <row r="1927" spans="2:8" ht="78.75" x14ac:dyDescent="0.25">
      <c r="B1927" s="265" t="s">
        <v>2698</v>
      </c>
      <c r="C1927" s="233" t="s">
        <v>2699</v>
      </c>
      <c r="D1927" s="267"/>
      <c r="E1927" s="233"/>
      <c r="F1927" s="268"/>
      <c r="G1927" s="268"/>
      <c r="H1927" s="248"/>
    </row>
    <row r="1928" spans="2:8" ht="63" x14ac:dyDescent="0.25">
      <c r="B1928" s="247" t="s">
        <v>2700</v>
      </c>
      <c r="C1928" s="240" t="s">
        <v>2701</v>
      </c>
      <c r="D1928" s="228"/>
      <c r="E1928" s="234" t="s">
        <v>2619</v>
      </c>
      <c r="F1928" s="268">
        <v>33.119999999999997</v>
      </c>
      <c r="G1928" s="268">
        <f t="shared" si="147"/>
        <v>6.6239999999999997</v>
      </c>
      <c r="H1928" s="248">
        <f t="shared" si="148"/>
        <v>39.744</v>
      </c>
    </row>
    <row r="1929" spans="2:8" ht="47.25" x14ac:dyDescent="0.25">
      <c r="B1929" s="247" t="s">
        <v>2702</v>
      </c>
      <c r="C1929" s="234" t="s">
        <v>2703</v>
      </c>
      <c r="D1929" s="228"/>
      <c r="E1929" s="234" t="s">
        <v>2619</v>
      </c>
      <c r="F1929" s="268">
        <v>33.39</v>
      </c>
      <c r="G1929" s="268">
        <f t="shared" si="147"/>
        <v>6.6780000000000008</v>
      </c>
      <c r="H1929" s="248">
        <f t="shared" si="148"/>
        <v>40.067999999999998</v>
      </c>
    </row>
    <row r="1930" spans="2:8" x14ac:dyDescent="0.25">
      <c r="B1930" s="247" t="s">
        <v>2704</v>
      </c>
      <c r="C1930" s="234" t="s">
        <v>2705</v>
      </c>
      <c r="D1930" s="228"/>
      <c r="E1930" s="234" t="s">
        <v>2619</v>
      </c>
      <c r="F1930" s="268">
        <v>34.15</v>
      </c>
      <c r="G1930" s="268">
        <f t="shared" si="147"/>
        <v>6.83</v>
      </c>
      <c r="H1930" s="248">
        <f t="shared" si="148"/>
        <v>40.98</v>
      </c>
    </row>
    <row r="1931" spans="2:8" x14ac:dyDescent="0.25">
      <c r="B1931" s="247" t="s">
        <v>2706</v>
      </c>
      <c r="C1931" s="234" t="s">
        <v>2707</v>
      </c>
      <c r="D1931" s="228"/>
      <c r="E1931" s="234" t="s">
        <v>2431</v>
      </c>
      <c r="F1931" s="268">
        <v>120.38</v>
      </c>
      <c r="G1931" s="268">
        <f t="shared" si="147"/>
        <v>24.076000000000001</v>
      </c>
      <c r="H1931" s="248">
        <f t="shared" si="148"/>
        <v>144.45599999999999</v>
      </c>
    </row>
    <row r="1932" spans="2:8" ht="31.5" x14ac:dyDescent="0.25">
      <c r="B1932" s="247" t="s">
        <v>2708</v>
      </c>
      <c r="C1932" s="234" t="s">
        <v>2709</v>
      </c>
      <c r="D1932" s="228"/>
      <c r="E1932" s="234" t="s">
        <v>2619</v>
      </c>
      <c r="F1932" s="268">
        <v>171.34</v>
      </c>
      <c r="G1932" s="268">
        <f t="shared" si="147"/>
        <v>34.268000000000001</v>
      </c>
      <c r="H1932" s="248">
        <f t="shared" si="148"/>
        <v>205.608</v>
      </c>
    </row>
    <row r="1933" spans="2:8" ht="31.5" x14ac:dyDescent="0.25">
      <c r="B1933" s="265" t="s">
        <v>2710</v>
      </c>
      <c r="C1933" s="233" t="s">
        <v>2711</v>
      </c>
      <c r="D1933" s="267"/>
      <c r="E1933" s="233"/>
      <c r="F1933" s="268"/>
      <c r="G1933" s="268"/>
      <c r="H1933" s="248"/>
    </row>
    <row r="1934" spans="2:8" ht="31.5" x14ac:dyDescent="0.25">
      <c r="B1934" s="265" t="s">
        <v>2712</v>
      </c>
      <c r="C1934" s="233" t="s">
        <v>2713</v>
      </c>
      <c r="D1934" s="267"/>
      <c r="E1934" s="233"/>
      <c r="F1934" s="268"/>
      <c r="G1934" s="268"/>
      <c r="H1934" s="248"/>
    </row>
    <row r="1935" spans="2:8" x14ac:dyDescent="0.25">
      <c r="B1935" s="247" t="s">
        <v>2714</v>
      </c>
      <c r="C1935" s="234" t="s">
        <v>2715</v>
      </c>
      <c r="D1935" s="228"/>
      <c r="E1935" s="234" t="s">
        <v>2716</v>
      </c>
      <c r="F1935" s="268">
        <v>56.77</v>
      </c>
      <c r="G1935" s="268">
        <f t="shared" ref="G1935:G1998" si="149">F1935*0.2</f>
        <v>11.354000000000001</v>
      </c>
      <c r="H1935" s="248">
        <f t="shared" ref="H1935:H1998" si="150">F1935+G1935</f>
        <v>68.124000000000009</v>
      </c>
    </row>
    <row r="1936" spans="2:8" ht="31.5" x14ac:dyDescent="0.25">
      <c r="B1936" s="247" t="s">
        <v>2717</v>
      </c>
      <c r="C1936" s="234" t="s">
        <v>2718</v>
      </c>
      <c r="D1936" s="228"/>
      <c r="E1936" s="234" t="s">
        <v>2716</v>
      </c>
      <c r="F1936" s="268">
        <v>75.7</v>
      </c>
      <c r="G1936" s="268">
        <f t="shared" si="149"/>
        <v>15.14</v>
      </c>
      <c r="H1936" s="248">
        <f t="shared" si="150"/>
        <v>90.84</v>
      </c>
    </row>
    <row r="1937" spans="2:8" x14ac:dyDescent="0.25">
      <c r="B1937" s="247" t="s">
        <v>2719</v>
      </c>
      <c r="C1937" s="234" t="s">
        <v>2720</v>
      </c>
      <c r="D1937" s="228"/>
      <c r="E1937" s="234" t="s">
        <v>2716</v>
      </c>
      <c r="F1937" s="268">
        <v>93.54</v>
      </c>
      <c r="G1937" s="268">
        <f t="shared" si="149"/>
        <v>18.708000000000002</v>
      </c>
      <c r="H1937" s="248">
        <f t="shared" si="150"/>
        <v>112.248</v>
      </c>
    </row>
    <row r="1938" spans="2:8" x14ac:dyDescent="0.25">
      <c r="B1938" s="247" t="s">
        <v>2721</v>
      </c>
      <c r="C1938" s="234" t="s">
        <v>2722</v>
      </c>
      <c r="D1938" s="228"/>
      <c r="E1938" s="234" t="s">
        <v>2723</v>
      </c>
      <c r="F1938" s="268">
        <v>257.02999999999997</v>
      </c>
      <c r="G1938" s="268">
        <f t="shared" si="149"/>
        <v>51.405999999999999</v>
      </c>
      <c r="H1938" s="248">
        <f t="shared" si="150"/>
        <v>308.43599999999998</v>
      </c>
    </row>
    <row r="1939" spans="2:8" x14ac:dyDescent="0.25">
      <c r="B1939" s="247" t="s">
        <v>2724</v>
      </c>
      <c r="C1939" s="234" t="s">
        <v>2725</v>
      </c>
      <c r="D1939" s="228"/>
      <c r="E1939" s="234" t="s">
        <v>2726</v>
      </c>
      <c r="F1939" s="268">
        <v>192.36</v>
      </c>
      <c r="G1939" s="268">
        <f t="shared" si="149"/>
        <v>38.472000000000008</v>
      </c>
      <c r="H1939" s="248">
        <f t="shared" si="150"/>
        <v>230.83200000000002</v>
      </c>
    </row>
    <row r="1940" spans="2:8" ht="31.5" x14ac:dyDescent="0.25">
      <c r="B1940" s="247" t="s">
        <v>2727</v>
      </c>
      <c r="C1940" s="234" t="s">
        <v>2728</v>
      </c>
      <c r="D1940" s="228"/>
      <c r="E1940" s="234" t="s">
        <v>2729</v>
      </c>
      <c r="F1940" s="268" t="s">
        <v>2730</v>
      </c>
      <c r="G1940" s="268" t="s">
        <v>2731</v>
      </c>
      <c r="H1940" s="248" t="s">
        <v>2732</v>
      </c>
    </row>
    <row r="1941" spans="2:8" ht="31.5" x14ac:dyDescent="0.25">
      <c r="B1941" s="265" t="s">
        <v>2733</v>
      </c>
      <c r="C1941" s="233" t="s">
        <v>2734</v>
      </c>
      <c r="D1941" s="228"/>
      <c r="E1941" s="233"/>
      <c r="F1941" s="268"/>
      <c r="G1941" s="268"/>
      <c r="H1941" s="248"/>
    </row>
    <row r="1942" spans="2:8" ht="47.25" x14ac:dyDescent="0.25">
      <c r="B1942" s="247" t="s">
        <v>2735</v>
      </c>
      <c r="C1942" s="234" t="s">
        <v>2736</v>
      </c>
      <c r="D1942" s="228"/>
      <c r="E1942" s="234" t="s">
        <v>2607</v>
      </c>
      <c r="F1942" s="268">
        <v>257.52999999999997</v>
      </c>
      <c r="G1942" s="268">
        <f t="shared" si="149"/>
        <v>51.506</v>
      </c>
      <c r="H1942" s="248">
        <f t="shared" si="150"/>
        <v>309.03599999999994</v>
      </c>
    </row>
    <row r="1943" spans="2:8" ht="47.25" x14ac:dyDescent="0.25">
      <c r="B1943" s="247" t="s">
        <v>2737</v>
      </c>
      <c r="C1943" s="234" t="s">
        <v>2738</v>
      </c>
      <c r="D1943" s="228"/>
      <c r="E1943" s="234" t="s">
        <v>2607</v>
      </c>
      <c r="F1943" s="268">
        <v>234.94</v>
      </c>
      <c r="G1943" s="268">
        <f t="shared" si="149"/>
        <v>46.988</v>
      </c>
      <c r="H1943" s="248">
        <f t="shared" si="150"/>
        <v>281.928</v>
      </c>
    </row>
    <row r="1944" spans="2:8" ht="47.25" x14ac:dyDescent="0.25">
      <c r="B1944" s="247" t="s">
        <v>2739</v>
      </c>
      <c r="C1944" s="234" t="s">
        <v>2740</v>
      </c>
      <c r="D1944" s="228"/>
      <c r="E1944" s="234" t="s">
        <v>2607</v>
      </c>
      <c r="F1944" s="268">
        <v>276.47000000000003</v>
      </c>
      <c r="G1944" s="268">
        <f t="shared" si="149"/>
        <v>55.294000000000011</v>
      </c>
      <c r="H1944" s="248">
        <f t="shared" si="150"/>
        <v>331.76400000000001</v>
      </c>
    </row>
    <row r="1945" spans="2:8" ht="31.5" x14ac:dyDescent="0.25">
      <c r="B1945" s="247" t="s">
        <v>2741</v>
      </c>
      <c r="C1945" s="240" t="s">
        <v>2742</v>
      </c>
      <c r="D1945" s="228"/>
      <c r="E1945" s="234" t="s">
        <v>2607</v>
      </c>
      <c r="F1945" s="268">
        <v>174.5</v>
      </c>
      <c r="G1945" s="268">
        <f t="shared" si="149"/>
        <v>34.9</v>
      </c>
      <c r="H1945" s="248">
        <f t="shared" si="150"/>
        <v>209.4</v>
      </c>
    </row>
    <row r="1946" spans="2:8" ht="31.5" x14ac:dyDescent="0.25">
      <c r="B1946" s="247" t="s">
        <v>2743</v>
      </c>
      <c r="C1946" s="234" t="s">
        <v>2744</v>
      </c>
      <c r="D1946" s="228"/>
      <c r="E1946" s="234" t="s">
        <v>2619</v>
      </c>
      <c r="F1946" s="268">
        <v>146.63</v>
      </c>
      <c r="G1946" s="268">
        <f t="shared" si="149"/>
        <v>29.326000000000001</v>
      </c>
      <c r="H1946" s="248">
        <f t="shared" si="150"/>
        <v>175.95599999999999</v>
      </c>
    </row>
    <row r="1947" spans="2:8" ht="47.25" x14ac:dyDescent="0.25">
      <c r="B1947" s="247" t="s">
        <v>2745</v>
      </c>
      <c r="C1947" s="234" t="s">
        <v>2746</v>
      </c>
      <c r="D1947" s="228"/>
      <c r="E1947" s="234" t="s">
        <v>2619</v>
      </c>
      <c r="F1947" s="268">
        <v>82.51</v>
      </c>
      <c r="G1947" s="268">
        <f t="shared" si="149"/>
        <v>16.502000000000002</v>
      </c>
      <c r="H1947" s="248">
        <f t="shared" si="150"/>
        <v>99.012</v>
      </c>
    </row>
    <row r="1948" spans="2:8" ht="47.25" x14ac:dyDescent="0.25">
      <c r="B1948" s="247" t="s">
        <v>2747</v>
      </c>
      <c r="C1948" s="234" t="s">
        <v>2748</v>
      </c>
      <c r="D1948" s="228"/>
      <c r="E1948" s="234" t="s">
        <v>2607</v>
      </c>
      <c r="F1948" s="268">
        <v>152.94</v>
      </c>
      <c r="G1948" s="268">
        <f t="shared" si="149"/>
        <v>30.588000000000001</v>
      </c>
      <c r="H1948" s="248">
        <f t="shared" si="150"/>
        <v>183.52799999999999</v>
      </c>
    </row>
    <row r="1949" spans="2:8" ht="47.25" x14ac:dyDescent="0.25">
      <c r="B1949" s="247" t="s">
        <v>2749</v>
      </c>
      <c r="C1949" s="234" t="s">
        <v>2750</v>
      </c>
      <c r="D1949" s="228"/>
      <c r="E1949" s="234" t="s">
        <v>2619</v>
      </c>
      <c r="F1949" s="268">
        <v>109.33</v>
      </c>
      <c r="G1949" s="268">
        <f t="shared" si="149"/>
        <v>21.866</v>
      </c>
      <c r="H1949" s="248">
        <f t="shared" si="150"/>
        <v>131.196</v>
      </c>
    </row>
    <row r="1950" spans="2:8" ht="31.5" x14ac:dyDescent="0.25">
      <c r="B1950" s="247" t="s">
        <v>2751</v>
      </c>
      <c r="C1950" s="234" t="s">
        <v>2752</v>
      </c>
      <c r="D1950" s="228"/>
      <c r="E1950" s="234" t="s">
        <v>2619</v>
      </c>
      <c r="F1950" s="268">
        <v>132.44</v>
      </c>
      <c r="G1950" s="268">
        <f t="shared" si="149"/>
        <v>26.488</v>
      </c>
      <c r="H1950" s="248">
        <f t="shared" si="150"/>
        <v>158.928</v>
      </c>
    </row>
    <row r="1951" spans="2:8" ht="31.5" x14ac:dyDescent="0.25">
      <c r="B1951" s="247" t="s">
        <v>2753</v>
      </c>
      <c r="C1951" s="234" t="s">
        <v>2754</v>
      </c>
      <c r="D1951" s="228"/>
      <c r="E1951" s="234" t="s">
        <v>2607</v>
      </c>
      <c r="F1951" s="268">
        <v>131.41</v>
      </c>
      <c r="G1951" s="268">
        <f t="shared" si="149"/>
        <v>26.282</v>
      </c>
      <c r="H1951" s="248">
        <f t="shared" si="150"/>
        <v>157.69200000000001</v>
      </c>
    </row>
    <row r="1952" spans="2:8" ht="47.25" x14ac:dyDescent="0.25">
      <c r="B1952" s="247" t="s">
        <v>2755</v>
      </c>
      <c r="C1952" s="234" t="s">
        <v>2756</v>
      </c>
      <c r="D1952" s="228" t="s">
        <v>158</v>
      </c>
      <c r="E1952" s="234" t="s">
        <v>885</v>
      </c>
      <c r="F1952" s="268">
        <v>14.69</v>
      </c>
      <c r="G1952" s="268">
        <f t="shared" si="149"/>
        <v>2.9380000000000002</v>
      </c>
      <c r="H1952" s="248">
        <f t="shared" si="150"/>
        <v>17.628</v>
      </c>
    </row>
    <row r="1953" spans="2:8" ht="47.25" x14ac:dyDescent="0.25">
      <c r="B1953" s="247" t="s">
        <v>2757</v>
      </c>
      <c r="C1953" s="234" t="s">
        <v>2758</v>
      </c>
      <c r="D1953" s="228" t="s">
        <v>158</v>
      </c>
      <c r="E1953" s="234" t="s">
        <v>885</v>
      </c>
      <c r="F1953" s="268">
        <v>17.84</v>
      </c>
      <c r="G1953" s="268">
        <f t="shared" si="149"/>
        <v>3.5680000000000001</v>
      </c>
      <c r="H1953" s="248">
        <f t="shared" si="150"/>
        <v>21.408000000000001</v>
      </c>
    </row>
    <row r="1954" spans="2:8" ht="47.25" x14ac:dyDescent="0.25">
      <c r="B1954" s="247" t="s">
        <v>2759</v>
      </c>
      <c r="C1954" s="234" t="s">
        <v>2760</v>
      </c>
      <c r="D1954" s="228" t="s">
        <v>158</v>
      </c>
      <c r="E1954" s="234" t="s">
        <v>885</v>
      </c>
      <c r="F1954" s="268">
        <v>7.34</v>
      </c>
      <c r="G1954" s="268">
        <f t="shared" si="149"/>
        <v>1.468</v>
      </c>
      <c r="H1954" s="248">
        <f t="shared" si="150"/>
        <v>8.8079999999999998</v>
      </c>
    </row>
    <row r="1955" spans="2:8" ht="31.5" x14ac:dyDescent="0.25">
      <c r="B1955" s="265" t="s">
        <v>2761</v>
      </c>
      <c r="C1955" s="233" t="s">
        <v>2762</v>
      </c>
      <c r="D1955" s="228"/>
      <c r="E1955" s="233"/>
      <c r="F1955" s="268"/>
      <c r="G1955" s="268">
        <f t="shared" si="149"/>
        <v>0</v>
      </c>
      <c r="H1955" s="248">
        <f t="shared" si="150"/>
        <v>0</v>
      </c>
    </row>
    <row r="1956" spans="2:8" ht="31.5" x14ac:dyDescent="0.25">
      <c r="B1956" s="247" t="s">
        <v>2763</v>
      </c>
      <c r="C1956" s="234" t="s">
        <v>2764</v>
      </c>
      <c r="D1956" s="228"/>
      <c r="E1956" s="234" t="s">
        <v>2765</v>
      </c>
      <c r="F1956" s="268">
        <v>832.58</v>
      </c>
      <c r="G1956" s="268">
        <f t="shared" si="149"/>
        <v>166.51600000000002</v>
      </c>
      <c r="H1956" s="248">
        <f t="shared" si="150"/>
        <v>999.096</v>
      </c>
    </row>
    <row r="1957" spans="2:8" ht="31.5" x14ac:dyDescent="0.25">
      <c r="B1957" s="265" t="s">
        <v>2766</v>
      </c>
      <c r="C1957" s="233" t="s">
        <v>2767</v>
      </c>
      <c r="D1957" s="228"/>
      <c r="E1957" s="233"/>
      <c r="F1957" s="268"/>
      <c r="G1957" s="268"/>
      <c r="H1957" s="248"/>
    </row>
    <row r="1958" spans="2:8" ht="63" x14ac:dyDescent="0.25">
      <c r="B1958" s="247" t="s">
        <v>2768</v>
      </c>
      <c r="C1958" s="234" t="s">
        <v>2769</v>
      </c>
      <c r="D1958" s="228"/>
      <c r="E1958" s="234" t="s">
        <v>2770</v>
      </c>
      <c r="F1958" s="268">
        <v>1.56</v>
      </c>
      <c r="G1958" s="268"/>
      <c r="H1958" s="248"/>
    </row>
    <row r="1959" spans="2:8" x14ac:dyDescent="0.25">
      <c r="B1959" s="247" t="s">
        <v>2771</v>
      </c>
      <c r="C1959" s="234" t="s">
        <v>2772</v>
      </c>
      <c r="D1959" s="228"/>
      <c r="E1959" s="234" t="s">
        <v>2770</v>
      </c>
      <c r="F1959" s="268">
        <v>2.08</v>
      </c>
      <c r="G1959" s="268"/>
      <c r="H1959" s="248"/>
    </row>
    <row r="1960" spans="2:8" ht="31.5" x14ac:dyDescent="0.25">
      <c r="B1960" s="247"/>
      <c r="C1960" s="233" t="s">
        <v>2773</v>
      </c>
      <c r="D1960" s="228"/>
      <c r="E1960" s="233"/>
      <c r="F1960" s="268"/>
      <c r="G1960" s="268"/>
      <c r="H1960" s="248"/>
    </row>
    <row r="1961" spans="2:8" ht="31.5" x14ac:dyDescent="0.25">
      <c r="B1961" s="247" t="s">
        <v>2774</v>
      </c>
      <c r="C1961" s="234" t="s">
        <v>2775</v>
      </c>
      <c r="D1961" s="228"/>
      <c r="E1961" s="234" t="s">
        <v>2770</v>
      </c>
      <c r="F1961" s="268">
        <v>1.25</v>
      </c>
      <c r="G1961" s="268"/>
      <c r="H1961" s="248"/>
    </row>
    <row r="1962" spans="2:8" x14ac:dyDescent="0.25">
      <c r="B1962" s="247" t="s">
        <v>2776</v>
      </c>
      <c r="C1962" s="234" t="s">
        <v>2777</v>
      </c>
      <c r="D1962" s="228"/>
      <c r="E1962" s="234" t="s">
        <v>2770</v>
      </c>
      <c r="F1962" s="268">
        <v>1.35</v>
      </c>
      <c r="G1962" s="268"/>
      <c r="H1962" s="248"/>
    </row>
    <row r="1963" spans="2:8" x14ac:dyDescent="0.25">
      <c r="B1963" s="247" t="s">
        <v>2778</v>
      </c>
      <c r="C1963" s="234" t="s">
        <v>2779</v>
      </c>
      <c r="D1963" s="228"/>
      <c r="E1963" s="234" t="s">
        <v>2770</v>
      </c>
      <c r="F1963" s="268">
        <v>1.46</v>
      </c>
      <c r="G1963" s="268"/>
      <c r="H1963" s="248"/>
    </row>
    <row r="1964" spans="2:8" x14ac:dyDescent="0.25">
      <c r="B1964" s="247" t="s">
        <v>2780</v>
      </c>
      <c r="C1964" s="234" t="s">
        <v>2781</v>
      </c>
      <c r="D1964" s="228"/>
      <c r="E1964" s="234" t="s">
        <v>2770</v>
      </c>
      <c r="F1964" s="268">
        <v>1.56</v>
      </c>
      <c r="G1964" s="268"/>
      <c r="H1964" s="248"/>
    </row>
    <row r="1965" spans="2:8" x14ac:dyDescent="0.25">
      <c r="B1965" s="247" t="s">
        <v>2782</v>
      </c>
      <c r="C1965" s="234" t="s">
        <v>2783</v>
      </c>
      <c r="D1965" s="228"/>
      <c r="E1965" s="234" t="s">
        <v>2770</v>
      </c>
      <c r="F1965" s="268">
        <v>1.56</v>
      </c>
      <c r="G1965" s="268"/>
      <c r="H1965" s="248"/>
    </row>
    <row r="1966" spans="2:8" ht="126" x14ac:dyDescent="0.25">
      <c r="B1966" s="247" t="s">
        <v>2784</v>
      </c>
      <c r="C1966" s="234" t="s">
        <v>2785</v>
      </c>
      <c r="D1966" s="228"/>
      <c r="E1966" s="234" t="s">
        <v>2770</v>
      </c>
      <c r="F1966" s="268">
        <v>1.56</v>
      </c>
      <c r="G1966" s="268"/>
      <c r="H1966" s="248"/>
    </row>
    <row r="1967" spans="2:8" ht="78.75" x14ac:dyDescent="0.25">
      <c r="B1967" s="247" t="s">
        <v>2786</v>
      </c>
      <c r="C1967" s="234" t="s">
        <v>2787</v>
      </c>
      <c r="D1967" s="228"/>
      <c r="E1967" s="234" t="s">
        <v>2770</v>
      </c>
      <c r="F1967" s="268">
        <v>2.08</v>
      </c>
      <c r="G1967" s="268"/>
      <c r="H1967" s="248"/>
    </row>
    <row r="1968" spans="2:8" ht="31.5" x14ac:dyDescent="0.25">
      <c r="B1968" s="247" t="s">
        <v>2788</v>
      </c>
      <c r="C1968" s="234" t="s">
        <v>2789</v>
      </c>
      <c r="D1968" s="228"/>
      <c r="E1968" s="234" t="s">
        <v>2770</v>
      </c>
      <c r="F1968" s="268">
        <v>2.08</v>
      </c>
      <c r="G1968" s="268"/>
      <c r="H1968" s="248"/>
    </row>
    <row r="1969" spans="2:8" ht="31.5" x14ac:dyDescent="0.25">
      <c r="B1969" s="247" t="s">
        <v>2790</v>
      </c>
      <c r="C1969" s="234" t="s">
        <v>2791</v>
      </c>
      <c r="D1969" s="228"/>
      <c r="E1969" s="234" t="s">
        <v>2770</v>
      </c>
      <c r="F1969" s="268">
        <v>2.08</v>
      </c>
      <c r="G1969" s="268"/>
      <c r="H1969" s="248"/>
    </row>
    <row r="1970" spans="2:8" ht="47.25" x14ac:dyDescent="0.25">
      <c r="B1970" s="247" t="s">
        <v>2792</v>
      </c>
      <c r="C1970" s="234" t="s">
        <v>2793</v>
      </c>
      <c r="D1970" s="228"/>
      <c r="E1970" s="234" t="s">
        <v>2770</v>
      </c>
      <c r="F1970" s="268" t="s">
        <v>2794</v>
      </c>
      <c r="G1970" s="268"/>
      <c r="H1970" s="248"/>
    </row>
    <row r="1971" spans="2:8" ht="31.5" x14ac:dyDescent="0.25">
      <c r="B1971" s="247" t="s">
        <v>2795</v>
      </c>
      <c r="C1971" s="234" t="s">
        <v>2796</v>
      </c>
      <c r="D1971" s="228"/>
      <c r="E1971" s="234" t="s">
        <v>2770</v>
      </c>
      <c r="F1971" s="268" t="s">
        <v>2797</v>
      </c>
      <c r="G1971" s="268"/>
      <c r="H1971" s="248"/>
    </row>
    <row r="1972" spans="2:8" ht="31.5" x14ac:dyDescent="0.25">
      <c r="B1972" s="247" t="s">
        <v>2798</v>
      </c>
      <c r="C1972" s="234" t="s">
        <v>2799</v>
      </c>
      <c r="D1972" s="228"/>
      <c r="E1972" s="234" t="s">
        <v>2770</v>
      </c>
      <c r="F1972" s="268" t="s">
        <v>2797</v>
      </c>
      <c r="G1972" s="268"/>
      <c r="H1972" s="248"/>
    </row>
    <row r="1973" spans="2:8" x14ac:dyDescent="0.25">
      <c r="B1973" s="247" t="s">
        <v>2800</v>
      </c>
      <c r="C1973" s="234" t="s">
        <v>2801</v>
      </c>
      <c r="D1973" s="228"/>
      <c r="E1973" s="234" t="s">
        <v>2770</v>
      </c>
      <c r="F1973" s="268">
        <v>0.26</v>
      </c>
      <c r="G1973" s="268"/>
      <c r="H1973" s="248"/>
    </row>
    <row r="1974" spans="2:8" x14ac:dyDescent="0.25">
      <c r="B1974" s="247" t="s">
        <v>2802</v>
      </c>
      <c r="C1974" s="234" t="s">
        <v>2803</v>
      </c>
      <c r="D1974" s="228"/>
      <c r="E1974" s="234" t="s">
        <v>2770</v>
      </c>
      <c r="F1974" s="268">
        <v>2.08</v>
      </c>
      <c r="G1974" s="268"/>
      <c r="H1974" s="248"/>
    </row>
    <row r="1975" spans="2:8" x14ac:dyDescent="0.25">
      <c r="B1975" s="265" t="s">
        <v>2804</v>
      </c>
      <c r="C1975" s="233" t="s">
        <v>2805</v>
      </c>
      <c r="D1975" s="228"/>
      <c r="E1975" s="233"/>
      <c r="F1975" s="268"/>
      <c r="G1975" s="268"/>
      <c r="H1975" s="248"/>
    </row>
    <row r="1976" spans="2:8" x14ac:dyDescent="0.25">
      <c r="B1976" s="247" t="s">
        <v>2806</v>
      </c>
      <c r="C1976" s="234" t="s">
        <v>2807</v>
      </c>
      <c r="D1976" s="228"/>
      <c r="E1976" s="234" t="s">
        <v>2808</v>
      </c>
      <c r="F1976" s="268">
        <v>1380.66</v>
      </c>
      <c r="G1976" s="268">
        <f t="shared" si="149"/>
        <v>276.13200000000001</v>
      </c>
      <c r="H1976" s="248">
        <f t="shared" si="150"/>
        <v>1656.7920000000001</v>
      </c>
    </row>
    <row r="1977" spans="2:8" x14ac:dyDescent="0.25">
      <c r="B1977" s="247" t="s">
        <v>2809</v>
      </c>
      <c r="C1977" s="234" t="s">
        <v>2810</v>
      </c>
      <c r="D1977" s="228"/>
      <c r="E1977" s="234" t="s">
        <v>2811</v>
      </c>
      <c r="F1977" s="268">
        <v>16567.919999999998</v>
      </c>
      <c r="G1977" s="268">
        <f t="shared" si="149"/>
        <v>3313.5839999999998</v>
      </c>
      <c r="H1977" s="248">
        <f t="shared" si="150"/>
        <v>19881.503999999997</v>
      </c>
    </row>
    <row r="1978" spans="2:8" x14ac:dyDescent="0.25">
      <c r="B1978" s="247" t="s">
        <v>2812</v>
      </c>
      <c r="C1978" s="234" t="s">
        <v>2813</v>
      </c>
      <c r="D1978" s="228"/>
      <c r="E1978" s="234" t="s">
        <v>2811</v>
      </c>
      <c r="F1978" s="268">
        <v>14842.1</v>
      </c>
      <c r="G1978" s="268">
        <f t="shared" si="149"/>
        <v>2968.42</v>
      </c>
      <c r="H1978" s="248">
        <f t="shared" si="150"/>
        <v>17810.52</v>
      </c>
    </row>
    <row r="1979" spans="2:8" ht="31.5" x14ac:dyDescent="0.25">
      <c r="B1979" s="247" t="s">
        <v>2814</v>
      </c>
      <c r="C1979" s="234" t="s">
        <v>2815</v>
      </c>
      <c r="D1979" s="228"/>
      <c r="E1979" s="234" t="s">
        <v>2816</v>
      </c>
      <c r="F1979" s="268">
        <v>3106.49</v>
      </c>
      <c r="G1979" s="268">
        <f t="shared" si="149"/>
        <v>621.298</v>
      </c>
      <c r="H1979" s="248">
        <f t="shared" si="150"/>
        <v>3727.7879999999996</v>
      </c>
    </row>
    <row r="1980" spans="2:8" ht="31.5" x14ac:dyDescent="0.25">
      <c r="B1980" s="247" t="s">
        <v>2817</v>
      </c>
      <c r="C1980" s="234" t="s">
        <v>2818</v>
      </c>
      <c r="D1980" s="228"/>
      <c r="E1980" s="234" t="s">
        <v>776</v>
      </c>
      <c r="F1980" s="268">
        <v>12785.47</v>
      </c>
      <c r="G1980" s="268">
        <f t="shared" si="149"/>
        <v>2557.0940000000001</v>
      </c>
      <c r="H1980" s="248">
        <f t="shared" si="150"/>
        <v>15342.563999999998</v>
      </c>
    </row>
    <row r="1981" spans="2:8" ht="47.25" x14ac:dyDescent="0.25">
      <c r="B1981" s="247" t="s">
        <v>2819</v>
      </c>
      <c r="C1981" s="234" t="s">
        <v>2820</v>
      </c>
      <c r="D1981" s="228"/>
      <c r="E1981" s="234" t="s">
        <v>2808</v>
      </c>
      <c r="F1981" s="268">
        <v>961.01</v>
      </c>
      <c r="G1981" s="268">
        <f t="shared" si="149"/>
        <v>192.202</v>
      </c>
      <c r="H1981" s="248">
        <f t="shared" si="150"/>
        <v>1153.212</v>
      </c>
    </row>
    <row r="1982" spans="2:8" ht="47.25" x14ac:dyDescent="0.25">
      <c r="B1982" s="247" t="s">
        <v>2821</v>
      </c>
      <c r="C1982" s="234" t="s">
        <v>2822</v>
      </c>
      <c r="D1982" s="228"/>
      <c r="E1982" s="234" t="s">
        <v>2808</v>
      </c>
      <c r="F1982" s="268">
        <v>1914.27</v>
      </c>
      <c r="G1982" s="268">
        <f t="shared" si="149"/>
        <v>382.85400000000004</v>
      </c>
      <c r="H1982" s="248">
        <f t="shared" si="150"/>
        <v>2297.1239999999998</v>
      </c>
    </row>
    <row r="1983" spans="2:8" ht="31.5" x14ac:dyDescent="0.25">
      <c r="B1983" s="247" t="s">
        <v>2945</v>
      </c>
      <c r="C1983" s="234" t="s">
        <v>2823</v>
      </c>
      <c r="D1983" s="228"/>
      <c r="E1983" s="234" t="s">
        <v>2816</v>
      </c>
      <c r="F1983" s="268">
        <v>1256.99</v>
      </c>
      <c r="G1983" s="268">
        <f t="shared" si="149"/>
        <v>251.39800000000002</v>
      </c>
      <c r="H1983" s="248">
        <f t="shared" si="150"/>
        <v>1508.3879999999999</v>
      </c>
    </row>
    <row r="1984" spans="2:8" x14ac:dyDescent="0.25">
      <c r="B1984" s="249">
        <v>43</v>
      </c>
      <c r="C1984" s="233" t="s">
        <v>2824</v>
      </c>
      <c r="D1984" s="228"/>
      <c r="E1984" s="233"/>
      <c r="F1984" s="268"/>
      <c r="G1984" s="268"/>
      <c r="H1984" s="248"/>
    </row>
    <row r="1985" spans="2:8" x14ac:dyDescent="0.25">
      <c r="B1985" s="251" t="s">
        <v>2825</v>
      </c>
      <c r="C1985" s="232" t="s">
        <v>2826</v>
      </c>
      <c r="D1985" s="228"/>
      <c r="E1985" s="232" t="s">
        <v>2827</v>
      </c>
      <c r="F1985" s="268">
        <v>335.69</v>
      </c>
      <c r="G1985" s="268">
        <f t="shared" si="149"/>
        <v>67.138000000000005</v>
      </c>
      <c r="H1985" s="248">
        <f t="shared" si="150"/>
        <v>402.82799999999997</v>
      </c>
    </row>
    <row r="1986" spans="2:8" x14ac:dyDescent="0.25">
      <c r="B1986" s="251" t="s">
        <v>2828</v>
      </c>
      <c r="C1986" s="232" t="s">
        <v>2829</v>
      </c>
      <c r="D1986" s="228"/>
      <c r="E1986" s="232" t="s">
        <v>2827</v>
      </c>
      <c r="F1986" s="268">
        <v>335.69</v>
      </c>
      <c r="G1986" s="268">
        <f t="shared" si="149"/>
        <v>67.138000000000005</v>
      </c>
      <c r="H1986" s="248">
        <f t="shared" si="150"/>
        <v>402.82799999999997</v>
      </c>
    </row>
    <row r="1987" spans="2:8" x14ac:dyDescent="0.25">
      <c r="B1987" s="251" t="s">
        <v>2946</v>
      </c>
      <c r="C1987" s="232" t="s">
        <v>2830</v>
      </c>
      <c r="D1987" s="228"/>
      <c r="E1987" s="232" t="s">
        <v>1327</v>
      </c>
      <c r="F1987" s="268">
        <v>335.69</v>
      </c>
      <c r="G1987" s="268">
        <f t="shared" si="149"/>
        <v>67.138000000000005</v>
      </c>
      <c r="H1987" s="248">
        <f t="shared" si="150"/>
        <v>402.82799999999997</v>
      </c>
    </row>
    <row r="1988" spans="2:8" x14ac:dyDescent="0.25">
      <c r="B1988" s="251" t="s">
        <v>2831</v>
      </c>
      <c r="C1988" s="232" t="s">
        <v>2225</v>
      </c>
      <c r="D1988" s="228"/>
      <c r="E1988" s="232" t="s">
        <v>1327</v>
      </c>
      <c r="F1988" s="268">
        <v>1118.98</v>
      </c>
      <c r="G1988" s="268">
        <f t="shared" si="149"/>
        <v>223.79600000000002</v>
      </c>
      <c r="H1988" s="248">
        <f t="shared" si="150"/>
        <v>1342.7760000000001</v>
      </c>
    </row>
    <row r="1989" spans="2:8" ht="31.5" x14ac:dyDescent="0.25">
      <c r="B1989" s="251" t="s">
        <v>2832</v>
      </c>
      <c r="C1989" s="232" t="s">
        <v>2833</v>
      </c>
      <c r="D1989" s="228"/>
      <c r="E1989" s="232" t="s">
        <v>1327</v>
      </c>
      <c r="F1989" s="268">
        <v>409.01</v>
      </c>
      <c r="G1989" s="268">
        <f t="shared" si="149"/>
        <v>81.802000000000007</v>
      </c>
      <c r="H1989" s="248">
        <f t="shared" si="150"/>
        <v>490.81200000000001</v>
      </c>
    </row>
    <row r="1990" spans="2:8" ht="31.5" x14ac:dyDescent="0.25">
      <c r="B1990" s="251" t="s">
        <v>2834</v>
      </c>
      <c r="C1990" s="232" t="s">
        <v>2835</v>
      </c>
      <c r="D1990" s="228"/>
      <c r="E1990" s="232" t="s">
        <v>1327</v>
      </c>
      <c r="F1990" s="268">
        <v>257.89999999999998</v>
      </c>
      <c r="G1990" s="268">
        <f t="shared" si="149"/>
        <v>51.58</v>
      </c>
      <c r="H1990" s="248">
        <f t="shared" si="150"/>
        <v>309.47999999999996</v>
      </c>
    </row>
    <row r="1991" spans="2:8" x14ac:dyDescent="0.25">
      <c r="B1991" s="249">
        <v>44</v>
      </c>
      <c r="C1991" s="233" t="s">
        <v>2836</v>
      </c>
      <c r="D1991" s="228"/>
      <c r="E1991" s="233"/>
      <c r="F1991" s="268"/>
      <c r="G1991" s="268"/>
      <c r="H1991" s="248"/>
    </row>
    <row r="1992" spans="2:8" ht="31.5" x14ac:dyDescent="0.25">
      <c r="B1992" s="251" t="s">
        <v>2837</v>
      </c>
      <c r="C1992" s="232" t="s">
        <v>2838</v>
      </c>
      <c r="D1992" s="228"/>
      <c r="E1992" s="232" t="s">
        <v>1327</v>
      </c>
      <c r="F1992" s="268">
        <v>577.13</v>
      </c>
      <c r="G1992" s="268">
        <f t="shared" si="149"/>
        <v>115.426</v>
      </c>
      <c r="H1992" s="248">
        <f t="shared" si="150"/>
        <v>692.55600000000004</v>
      </c>
    </row>
    <row r="1993" spans="2:8" x14ac:dyDescent="0.25">
      <c r="B1993" s="251" t="s">
        <v>2839</v>
      </c>
      <c r="C1993" s="232" t="s">
        <v>2840</v>
      </c>
      <c r="D1993" s="228"/>
      <c r="E1993" s="232" t="s">
        <v>1327</v>
      </c>
      <c r="F1993" s="268">
        <v>2158.33</v>
      </c>
      <c r="G1993" s="268">
        <f t="shared" si="149"/>
        <v>431.666</v>
      </c>
      <c r="H1993" s="248">
        <f t="shared" si="150"/>
        <v>2589.9960000000001</v>
      </c>
    </row>
    <row r="1994" spans="2:8" x14ac:dyDescent="0.25">
      <c r="B1994" s="251" t="s">
        <v>2841</v>
      </c>
      <c r="C1994" s="232" t="s">
        <v>2842</v>
      </c>
      <c r="D1994" s="228"/>
      <c r="E1994" s="232" t="s">
        <v>1327</v>
      </c>
      <c r="F1994" s="268">
        <v>1983.52</v>
      </c>
      <c r="G1994" s="268">
        <f t="shared" si="149"/>
        <v>396.70400000000001</v>
      </c>
      <c r="H1994" s="248">
        <f t="shared" si="150"/>
        <v>2380.2240000000002</v>
      </c>
    </row>
    <row r="1995" spans="2:8" x14ac:dyDescent="0.25">
      <c r="B1995" s="251" t="s">
        <v>2843</v>
      </c>
      <c r="C1995" s="232" t="s">
        <v>2844</v>
      </c>
      <c r="D1995" s="228"/>
      <c r="E1995" s="232" t="s">
        <v>1327</v>
      </c>
      <c r="F1995" s="268">
        <v>537.78</v>
      </c>
      <c r="G1995" s="268">
        <f t="shared" si="149"/>
        <v>107.556</v>
      </c>
      <c r="H1995" s="248">
        <f t="shared" si="150"/>
        <v>645.33600000000001</v>
      </c>
    </row>
    <row r="1996" spans="2:8" x14ac:dyDescent="0.25">
      <c r="B1996" s="251" t="s">
        <v>2845</v>
      </c>
      <c r="C1996" s="232" t="s">
        <v>1039</v>
      </c>
      <c r="D1996" s="228"/>
      <c r="E1996" s="232" t="s">
        <v>1327</v>
      </c>
      <c r="F1996" s="268">
        <v>962.06</v>
      </c>
      <c r="G1996" s="268">
        <f t="shared" si="149"/>
        <v>192.41200000000001</v>
      </c>
      <c r="H1996" s="248">
        <f t="shared" si="150"/>
        <v>1154.472</v>
      </c>
    </row>
    <row r="1997" spans="2:8" x14ac:dyDescent="0.25">
      <c r="B1997" s="251" t="s">
        <v>2846</v>
      </c>
      <c r="C1997" s="232" t="s">
        <v>2847</v>
      </c>
      <c r="D1997" s="228"/>
      <c r="E1997" s="232" t="s">
        <v>1327</v>
      </c>
      <c r="F1997" s="268">
        <v>1002.46</v>
      </c>
      <c r="G1997" s="268">
        <f t="shared" si="149"/>
        <v>200.49200000000002</v>
      </c>
      <c r="H1997" s="248">
        <f t="shared" si="150"/>
        <v>1202.952</v>
      </c>
    </row>
    <row r="1998" spans="2:8" x14ac:dyDescent="0.25">
      <c r="B1998" s="251" t="s">
        <v>2848</v>
      </c>
      <c r="C1998" s="232" t="s">
        <v>2849</v>
      </c>
      <c r="D1998" s="228"/>
      <c r="E1998" s="232" t="s">
        <v>1327</v>
      </c>
      <c r="F1998" s="268">
        <v>986.65</v>
      </c>
      <c r="G1998" s="268">
        <f t="shared" si="149"/>
        <v>197.33</v>
      </c>
      <c r="H1998" s="248">
        <f t="shared" si="150"/>
        <v>1183.98</v>
      </c>
    </row>
    <row r="1999" spans="2:8" x14ac:dyDescent="0.25">
      <c r="B1999" s="251" t="s">
        <v>2850</v>
      </c>
      <c r="C1999" s="232" t="s">
        <v>2851</v>
      </c>
      <c r="D1999" s="228"/>
      <c r="E1999" s="232" t="s">
        <v>1327</v>
      </c>
      <c r="F1999" s="268">
        <v>1239.5899999999999</v>
      </c>
      <c r="G1999" s="268">
        <f t="shared" ref="G1999:G2012" si="151">F1999*0.2</f>
        <v>247.91800000000001</v>
      </c>
      <c r="H1999" s="248">
        <f t="shared" ref="H1999:H2012" si="152">F1999+G1999</f>
        <v>1487.5079999999998</v>
      </c>
    </row>
    <row r="2000" spans="2:8" x14ac:dyDescent="0.25">
      <c r="B2000" s="251" t="s">
        <v>2852</v>
      </c>
      <c r="C2000" s="232" t="s">
        <v>2853</v>
      </c>
      <c r="D2000" s="228"/>
      <c r="E2000" s="232" t="s">
        <v>1327</v>
      </c>
      <c r="F2000" s="268">
        <v>2150.11</v>
      </c>
      <c r="G2000" s="268">
        <f t="shared" si="151"/>
        <v>430.02200000000005</v>
      </c>
      <c r="H2000" s="248">
        <f t="shared" si="152"/>
        <v>2580.1320000000001</v>
      </c>
    </row>
    <row r="2001" spans="2:8" x14ac:dyDescent="0.25">
      <c r="B2001" s="251" t="s">
        <v>2854</v>
      </c>
      <c r="C2001" s="232" t="s">
        <v>2855</v>
      </c>
      <c r="D2001" s="228"/>
      <c r="E2001" s="232" t="s">
        <v>1327</v>
      </c>
      <c r="F2001" s="268">
        <v>1974.88</v>
      </c>
      <c r="G2001" s="268">
        <f t="shared" si="151"/>
        <v>394.97600000000006</v>
      </c>
      <c r="H2001" s="248">
        <f t="shared" si="152"/>
        <v>2369.8560000000002</v>
      </c>
    </row>
    <row r="2002" spans="2:8" x14ac:dyDescent="0.25">
      <c r="B2002" s="251" t="s">
        <v>2856</v>
      </c>
      <c r="C2002" s="232" t="s">
        <v>2857</v>
      </c>
      <c r="D2002" s="228"/>
      <c r="E2002" s="232" t="s">
        <v>1327</v>
      </c>
      <c r="F2002" s="268">
        <v>929.1</v>
      </c>
      <c r="G2002" s="268">
        <f t="shared" si="151"/>
        <v>185.82000000000002</v>
      </c>
      <c r="H2002" s="248">
        <f t="shared" si="152"/>
        <v>1114.92</v>
      </c>
    </row>
    <row r="2003" spans="2:8" x14ac:dyDescent="0.25">
      <c r="B2003" s="251" t="s">
        <v>2858</v>
      </c>
      <c r="C2003" s="232" t="s">
        <v>2859</v>
      </c>
      <c r="D2003" s="228"/>
      <c r="E2003" s="232" t="s">
        <v>1327</v>
      </c>
      <c r="F2003" s="268">
        <v>1770.11</v>
      </c>
      <c r="G2003" s="268">
        <f t="shared" si="151"/>
        <v>354.02199999999999</v>
      </c>
      <c r="H2003" s="248">
        <f t="shared" si="152"/>
        <v>2124.1320000000001</v>
      </c>
    </row>
    <row r="2004" spans="2:8" ht="31.5" x14ac:dyDescent="0.25">
      <c r="B2004" s="251" t="s">
        <v>2860</v>
      </c>
      <c r="C2004" s="232" t="s">
        <v>2861</v>
      </c>
      <c r="D2004" s="228"/>
      <c r="E2004" s="232" t="s">
        <v>1327</v>
      </c>
      <c r="F2004" s="268">
        <v>982.24</v>
      </c>
      <c r="G2004" s="268">
        <f t="shared" si="151"/>
        <v>196.44800000000001</v>
      </c>
      <c r="H2004" s="248">
        <f t="shared" si="152"/>
        <v>1178.6880000000001</v>
      </c>
    </row>
    <row r="2005" spans="2:8" x14ac:dyDescent="0.25">
      <c r="B2005" s="251" t="s">
        <v>2862</v>
      </c>
      <c r="C2005" s="232" t="s">
        <v>2863</v>
      </c>
      <c r="D2005" s="228"/>
      <c r="E2005" s="232" t="s">
        <v>1327</v>
      </c>
      <c r="F2005" s="268">
        <v>920.05</v>
      </c>
      <c r="G2005" s="268">
        <f t="shared" si="151"/>
        <v>184.01</v>
      </c>
      <c r="H2005" s="248">
        <f t="shared" si="152"/>
        <v>1104.06</v>
      </c>
    </row>
    <row r="2006" spans="2:8" x14ac:dyDescent="0.25">
      <c r="B2006" s="251" t="s">
        <v>2864</v>
      </c>
      <c r="C2006" s="241" t="s">
        <v>2865</v>
      </c>
      <c r="D2006" s="228"/>
      <c r="E2006" s="232" t="s">
        <v>1327</v>
      </c>
      <c r="F2006" s="268">
        <v>874.65</v>
      </c>
      <c r="G2006" s="268">
        <f t="shared" si="151"/>
        <v>174.93</v>
      </c>
      <c r="H2006" s="248">
        <f t="shared" si="152"/>
        <v>1049.58</v>
      </c>
    </row>
    <row r="2007" spans="2:8" ht="47.25" x14ac:dyDescent="0.25">
      <c r="B2007" s="249">
        <v>45</v>
      </c>
      <c r="C2007" s="233" t="s">
        <v>2866</v>
      </c>
      <c r="D2007" s="228"/>
      <c r="E2007" s="233"/>
      <c r="F2007" s="268"/>
      <c r="G2007" s="268"/>
      <c r="H2007" s="248"/>
    </row>
    <row r="2008" spans="2:8" x14ac:dyDescent="0.25">
      <c r="B2008" s="251" t="s">
        <v>2867</v>
      </c>
      <c r="C2008" s="232" t="s">
        <v>2868</v>
      </c>
      <c r="D2008" s="228"/>
      <c r="E2008" s="232" t="s">
        <v>1327</v>
      </c>
      <c r="F2008" s="268">
        <v>231.22</v>
      </c>
      <c r="G2008" s="268">
        <f t="shared" si="151"/>
        <v>46.244</v>
      </c>
      <c r="H2008" s="248">
        <f t="shared" si="152"/>
        <v>277.464</v>
      </c>
    </row>
    <row r="2009" spans="2:8" x14ac:dyDescent="0.25">
      <c r="B2009" s="251" t="s">
        <v>2869</v>
      </c>
      <c r="C2009" s="232" t="s">
        <v>2870</v>
      </c>
      <c r="D2009" s="228"/>
      <c r="E2009" s="232" t="s">
        <v>1327</v>
      </c>
      <c r="F2009" s="268">
        <v>290.76</v>
      </c>
      <c r="G2009" s="268">
        <f t="shared" si="151"/>
        <v>58.152000000000001</v>
      </c>
      <c r="H2009" s="248">
        <f t="shared" si="152"/>
        <v>348.91199999999998</v>
      </c>
    </row>
    <row r="2010" spans="2:8" x14ac:dyDescent="0.25">
      <c r="B2010" s="251" t="s">
        <v>2871</v>
      </c>
      <c r="C2010" s="232" t="s">
        <v>2872</v>
      </c>
      <c r="D2010" s="228"/>
      <c r="E2010" s="232" t="s">
        <v>1327</v>
      </c>
      <c r="F2010" s="268">
        <v>653.29999999999995</v>
      </c>
      <c r="G2010" s="268">
        <f t="shared" si="151"/>
        <v>130.66</v>
      </c>
      <c r="H2010" s="248">
        <f t="shared" si="152"/>
        <v>783.95999999999992</v>
      </c>
    </row>
    <row r="2011" spans="2:8" x14ac:dyDescent="0.25">
      <c r="B2011" s="251" t="s">
        <v>2873</v>
      </c>
      <c r="C2011" s="232" t="s">
        <v>2874</v>
      </c>
      <c r="D2011" s="228"/>
      <c r="E2011" s="232" t="s">
        <v>1327</v>
      </c>
      <c r="F2011" s="268">
        <v>218.48</v>
      </c>
      <c r="G2011" s="268">
        <f t="shared" si="151"/>
        <v>43.695999999999998</v>
      </c>
      <c r="H2011" s="248">
        <f t="shared" si="152"/>
        <v>262.17599999999999</v>
      </c>
    </row>
    <row r="2012" spans="2:8" ht="19.5" customHeight="1" thickBot="1" x14ac:dyDescent="0.3">
      <c r="B2012" s="252" t="s">
        <v>2875</v>
      </c>
      <c r="C2012" s="253" t="s">
        <v>2876</v>
      </c>
      <c r="D2012" s="254"/>
      <c r="E2012" s="253" t="s">
        <v>1327</v>
      </c>
      <c r="F2012" s="255">
        <v>182.87</v>
      </c>
      <c r="G2012" s="255">
        <f t="shared" si="151"/>
        <v>36.574000000000005</v>
      </c>
      <c r="H2012" s="256">
        <f t="shared" si="152"/>
        <v>219.44400000000002</v>
      </c>
    </row>
    <row r="2017" spans="2:9" s="29" customFormat="1" ht="18.75" x14ac:dyDescent="0.3">
      <c r="B2017" s="258"/>
      <c r="C2017" s="257" t="s">
        <v>1156</v>
      </c>
      <c r="D2017" s="259"/>
      <c r="E2017" s="330" t="s">
        <v>3014</v>
      </c>
      <c r="F2017" s="330"/>
      <c r="G2017" s="260"/>
      <c r="H2017" s="261"/>
      <c r="I2017" s="28"/>
    </row>
    <row r="2018" spans="2:9" s="29" customFormat="1" ht="18.75" x14ac:dyDescent="0.3">
      <c r="B2018" s="258"/>
      <c r="C2018" s="258"/>
      <c r="D2018" s="262"/>
      <c r="E2018" s="258"/>
      <c r="F2018" s="260"/>
      <c r="G2018" s="260"/>
      <c r="H2018" s="261"/>
      <c r="I2018" s="28"/>
    </row>
    <row r="2019" spans="2:9" s="29" customFormat="1" ht="18.75" x14ac:dyDescent="0.3">
      <c r="B2019" s="258"/>
      <c r="C2019" s="258"/>
      <c r="D2019" s="262"/>
      <c r="E2019" s="258"/>
      <c r="F2019" s="260"/>
      <c r="G2019" s="260"/>
      <c r="H2019" s="261"/>
      <c r="I2019" s="28"/>
    </row>
    <row r="2020" spans="2:9" s="29" customFormat="1" ht="18.75" x14ac:dyDescent="0.3">
      <c r="B2020" s="258"/>
      <c r="C2020" s="258" t="s">
        <v>866</v>
      </c>
      <c r="D2020" s="259"/>
      <c r="E2020" s="258" t="s">
        <v>867</v>
      </c>
      <c r="F2020" s="260"/>
      <c r="G2020" s="260"/>
      <c r="H2020" s="261"/>
      <c r="I2020" s="28"/>
    </row>
    <row r="2021" spans="2:9" s="29" customFormat="1" ht="18.75" x14ac:dyDescent="0.3">
      <c r="B2021" s="258"/>
      <c r="C2021" s="258"/>
      <c r="D2021" s="262"/>
      <c r="E2021" s="258"/>
      <c r="F2021" s="260"/>
      <c r="G2021" s="260"/>
      <c r="H2021" s="261"/>
      <c r="I2021" s="28"/>
    </row>
    <row r="2022" spans="2:9" s="29" customFormat="1" ht="18.75" x14ac:dyDescent="0.3">
      <c r="B2022" s="258"/>
      <c r="C2022" s="258"/>
      <c r="D2022" s="262"/>
      <c r="E2022" s="258"/>
      <c r="F2022" s="260"/>
      <c r="G2022" s="260"/>
      <c r="H2022" s="261"/>
      <c r="I2022" s="28"/>
    </row>
  </sheetData>
  <mergeCells count="92">
    <mergeCell ref="B7:H7"/>
    <mergeCell ref="B6:H6"/>
    <mergeCell ref="B553:H553"/>
    <mergeCell ref="B647:H647"/>
    <mergeCell ref="D1118:D1124"/>
    <mergeCell ref="E2:H2"/>
    <mergeCell ref="B473:H473"/>
    <mergeCell ref="B5:H5"/>
    <mergeCell ref="B12:H12"/>
    <mergeCell ref="B94:H94"/>
    <mergeCell ref="B196:H196"/>
    <mergeCell ref="B260:H260"/>
    <mergeCell ref="E4:H4"/>
    <mergeCell ref="B96:H96"/>
    <mergeCell ref="B133:H133"/>
    <mergeCell ref="B413:H413"/>
    <mergeCell ref="B435:H435"/>
    <mergeCell ref="B466:H466"/>
    <mergeCell ref="C488:D488"/>
    <mergeCell ref="B496:H496"/>
    <mergeCell ref="B502:H502"/>
    <mergeCell ref="B532:H532"/>
    <mergeCell ref="B538:H538"/>
    <mergeCell ref="D1135:D1139"/>
    <mergeCell ref="B582:H582"/>
    <mergeCell ref="B590:H590"/>
    <mergeCell ref="B593:H593"/>
    <mergeCell ref="B605:H605"/>
    <mergeCell ref="B474:H474"/>
    <mergeCell ref="B497:H497"/>
    <mergeCell ref="D1140:D1145"/>
    <mergeCell ref="B1000:H1000"/>
    <mergeCell ref="D1068:D1070"/>
    <mergeCell ref="D1084:D1097"/>
    <mergeCell ref="D1098:D1107"/>
    <mergeCell ref="D1112:D1117"/>
    <mergeCell ref="D1063:D1067"/>
    <mergeCell ref="D1006:D1010"/>
    <mergeCell ref="D1013:D1017"/>
    <mergeCell ref="D1048:D1050"/>
    <mergeCell ref="D1054:D1055"/>
    <mergeCell ref="D1056:D1058"/>
    <mergeCell ref="D1019:D1041"/>
    <mergeCell ref="C482:H482"/>
    <mergeCell ref="E1673:E1674"/>
    <mergeCell ref="C494:D494"/>
    <mergeCell ref="C481:H481"/>
    <mergeCell ref="D1125:D1129"/>
    <mergeCell ref="D1130:D1131"/>
    <mergeCell ref="D1060:D1062"/>
    <mergeCell ref="C491:D491"/>
    <mergeCell ref="B842:H842"/>
    <mergeCell ref="B901:H901"/>
    <mergeCell ref="D1051:D1053"/>
    <mergeCell ref="B986:H986"/>
    <mergeCell ref="B618:H618"/>
    <mergeCell ref="B625:H625"/>
    <mergeCell ref="B643:H643"/>
    <mergeCell ref="C483:D483"/>
    <mergeCell ref="C484:D484"/>
    <mergeCell ref="E1:H1"/>
    <mergeCell ref="C495:D495"/>
    <mergeCell ref="B937:H937"/>
    <mergeCell ref="B652:H652"/>
    <mergeCell ref="B654:H654"/>
    <mergeCell ref="C485:D485"/>
    <mergeCell ref="B676:H676"/>
    <mergeCell ref="B799:H799"/>
    <mergeCell ref="B840:H840"/>
    <mergeCell ref="C487:D487"/>
    <mergeCell ref="C489:H489"/>
    <mergeCell ref="C493:H493"/>
    <mergeCell ref="C486:H486"/>
    <mergeCell ref="C490:H490"/>
    <mergeCell ref="B790:H790"/>
    <mergeCell ref="C492:D492"/>
    <mergeCell ref="B1146:H1146"/>
    <mergeCell ref="E2017:F2017"/>
    <mergeCell ref="B646:H646"/>
    <mergeCell ref="G1673:G1674"/>
    <mergeCell ref="H1673:H1674"/>
    <mergeCell ref="B1832:B1833"/>
    <mergeCell ref="C1832:C1833"/>
    <mergeCell ref="E1832:E1833"/>
    <mergeCell ref="D1832:D1833"/>
    <mergeCell ref="F1832:F1833"/>
    <mergeCell ref="G1832:G1833"/>
    <mergeCell ref="H1832:H1833"/>
    <mergeCell ref="B1673:B1674"/>
    <mergeCell ref="C1673:C1674"/>
    <mergeCell ref="D1673:D1674"/>
    <mergeCell ref="F1673:F1674"/>
  </mergeCells>
  <pageMargins left="0.7" right="0.7" top="0.75" bottom="0.75" header="0.3" footer="0.3"/>
  <pageSetup paperSize="9" scale="5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Прейскурант "Прим.МВЛ"</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2021-03-24T03:42:41Z</dcterms:modified>
</cp:coreProperties>
</file>